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firstSheet="14" activeTab="15"/>
  </bookViews>
  <sheets>
    <sheet name="FY04" sheetId="1" state="hidden" r:id="rId1"/>
    <sheet name="FY05" sheetId="2" state="hidden" r:id="rId2"/>
    <sheet name="FY06" sheetId="3" state="hidden" r:id="rId3"/>
    <sheet name="FY07" sheetId="4" state="hidden" r:id="rId4"/>
    <sheet name="FY08" sheetId="5" state="hidden" r:id="rId5"/>
    <sheet name="FY09" sheetId="6" state="hidden" r:id="rId6"/>
    <sheet name="FY10" sheetId="7" state="hidden" r:id="rId7"/>
    <sheet name="FY11" sheetId="8" state="hidden" r:id="rId8"/>
    <sheet name="templet" sheetId="9" state="hidden" r:id="rId9"/>
    <sheet name="FY12" sheetId="10" state="hidden" r:id="rId10"/>
    <sheet name="FY13" sheetId="11" state="hidden" r:id="rId11"/>
    <sheet name="FY14" sheetId="12" state="hidden" r:id="rId12"/>
    <sheet name="FY16" sheetId="13" state="hidden" r:id="rId13"/>
    <sheet name="FY17" sheetId="14" state="hidden" r:id="rId14"/>
    <sheet name="FY18" sheetId="15" r:id="rId15"/>
    <sheet name="FY19" sheetId="16" r:id="rId16"/>
    <sheet name="Sheet1" sheetId="17" state="hidden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<sst xmlns="http://schemas.openxmlformats.org/spreadsheetml/2006/main" count="428" uniqueCount="125">
  <si>
    <t>Start</t>
  </si>
  <si>
    <t>End</t>
  </si>
  <si>
    <t>Checkdate</t>
  </si>
  <si>
    <t>Date Range</t>
  </si>
  <si>
    <t>C.Pace</t>
  </si>
  <si>
    <t xml:space="preserve">Payroll </t>
  </si>
  <si>
    <t>Calendar</t>
  </si>
  <si>
    <t>FY04</t>
  </si>
  <si>
    <t>FY05</t>
  </si>
  <si>
    <t>HRL</t>
  </si>
  <si>
    <t>SAL / CNT</t>
  </si>
  <si>
    <t>Pay Run ID</t>
  </si>
  <si>
    <t>Reports</t>
  </si>
  <si>
    <t xml:space="preserve">Updated </t>
  </si>
  <si>
    <t>Deadline</t>
  </si>
  <si>
    <t>SOPC &amp;</t>
  </si>
  <si>
    <t>Retro</t>
  </si>
  <si>
    <t xml:space="preserve"> DBE</t>
  </si>
  <si>
    <t>Ckdate</t>
  </si>
  <si>
    <t>Payroll Accounting</t>
  </si>
  <si>
    <t>FY06</t>
  </si>
  <si>
    <t>*Dates may change due to year end processing schedule</t>
  </si>
  <si>
    <t>07/17/06*</t>
  </si>
  <si>
    <t>07/03/06*</t>
  </si>
  <si>
    <t>FY07</t>
  </si>
  <si>
    <t xml:space="preserve">*last day to submit retros for FY07.  </t>
  </si>
  <si>
    <t>06/13/07*</t>
  </si>
  <si>
    <t>FY08</t>
  </si>
  <si>
    <t>No retros processed</t>
  </si>
  <si>
    <t>DBE</t>
  </si>
  <si>
    <t>*</t>
  </si>
  <si>
    <t xml:space="preserve">last day to submit retros for FY08.  </t>
  </si>
  <si>
    <t xml:space="preserve">due by noon due to holiday </t>
  </si>
  <si>
    <t>***</t>
  </si>
  <si>
    <t>09/04/07***</t>
  </si>
  <si>
    <t>Payroll Calendar</t>
  </si>
  <si>
    <t>05/27/08***</t>
  </si>
  <si>
    <t>06/09/08*</t>
  </si>
  <si>
    <t>FY09</t>
  </si>
  <si>
    <t>DBE's only</t>
  </si>
  <si>
    <t>PR ID</t>
  </si>
  <si>
    <t>**6/8/2009</t>
  </si>
  <si>
    <t>**</t>
  </si>
  <si>
    <t>11/21/08 *noon</t>
  </si>
  <si>
    <t>9/2/2008 *noon</t>
  </si>
  <si>
    <t xml:space="preserve">last day to submit retros for FY09  </t>
  </si>
  <si>
    <t xml:space="preserve"> holiday, less processing time</t>
  </si>
  <si>
    <t xml:space="preserve">last day to submit retros for FY10 </t>
  </si>
  <si>
    <t>8/28/09 *noon</t>
  </si>
  <si>
    <t>11/20/09 *noon</t>
  </si>
  <si>
    <t>01/04/10 noon*</t>
  </si>
  <si>
    <t>**6/4/2010</t>
  </si>
  <si>
    <t>DBE only  7/2/09</t>
  </si>
  <si>
    <t>DBEonly12/18/09</t>
  </si>
  <si>
    <t>DBEonly 6/18/10</t>
  </si>
  <si>
    <t>DBEonly 7/2/10</t>
  </si>
  <si>
    <t>FY10</t>
  </si>
  <si>
    <t>Finance PR Calendar</t>
  </si>
  <si>
    <t>FY11</t>
  </si>
  <si>
    <t xml:space="preserve">last day to submit retros for FY11 </t>
  </si>
  <si>
    <t>*08/26/10</t>
  </si>
  <si>
    <t>*11/18/10</t>
  </si>
  <si>
    <t>*DBE only12/15/10</t>
  </si>
  <si>
    <t>DBEonly06/29/11</t>
  </si>
  <si>
    <t>DBEonly06/17/11</t>
  </si>
  <si>
    <t>**6/3/2011</t>
  </si>
  <si>
    <t>FY12</t>
  </si>
  <si>
    <t>DBEonly 6/29/11</t>
  </si>
  <si>
    <t>*11/16/11</t>
  </si>
  <si>
    <t>*12/16/11</t>
  </si>
  <si>
    <t>last day to submit retros for FY12</t>
  </si>
  <si>
    <t>**6/01/2012</t>
  </si>
  <si>
    <t>DBEonly06/15/12</t>
  </si>
  <si>
    <t>DBEonly06/29/12</t>
  </si>
  <si>
    <t>FY13</t>
  </si>
  <si>
    <t>11/14/12*</t>
  </si>
  <si>
    <t>6/28/12*</t>
  </si>
  <si>
    <t>5/31/13*</t>
  </si>
  <si>
    <t>6/14/13**</t>
  </si>
  <si>
    <t>last day to submit retros for FY13</t>
  </si>
  <si>
    <t>DBEonly 6/28/13</t>
  </si>
  <si>
    <t>DBEonly 7/12/13</t>
  </si>
  <si>
    <t>DBEonly 12/14/12</t>
  </si>
  <si>
    <t>early check date</t>
  </si>
  <si>
    <t>FY14</t>
  </si>
  <si>
    <t xml:space="preserve">   11/15/13</t>
  </si>
  <si>
    <t>last day to submit retros for FY14</t>
  </si>
  <si>
    <t>*11/27/13</t>
  </si>
  <si>
    <t>*12/24/13</t>
  </si>
  <si>
    <t>DBEonly 6/27/13</t>
  </si>
  <si>
    <t>DBEonly 7/11/13</t>
  </si>
  <si>
    <t>**06/13/14</t>
  </si>
  <si>
    <t>FY15</t>
  </si>
  <si>
    <t>DBE only 7/10/15</t>
  </si>
  <si>
    <t>last day to submit retros for FY16</t>
  </si>
  <si>
    <t>FY16</t>
  </si>
  <si>
    <t>11/24/2015*</t>
  </si>
  <si>
    <t>12/23/2015*</t>
  </si>
  <si>
    <t>**6/10/2016</t>
  </si>
  <si>
    <t>DBE only 7/8/16</t>
  </si>
  <si>
    <t>DBE only 6/24/16</t>
  </si>
  <si>
    <t>FY17</t>
  </si>
  <si>
    <t>11/23/2016*</t>
  </si>
  <si>
    <t>**6/9/2017</t>
  </si>
  <si>
    <t>DBE only 6/23/17</t>
  </si>
  <si>
    <t>DBE only 7/7/17</t>
  </si>
  <si>
    <t>last day to submit retros for Fiscal Year</t>
  </si>
  <si>
    <t>FY18</t>
  </si>
  <si>
    <t>11/22/2017*</t>
  </si>
  <si>
    <t>DBE only 6/22/18</t>
  </si>
  <si>
    <t>**6/8/2018</t>
  </si>
  <si>
    <t>DBE only 7/6/18</t>
  </si>
  <si>
    <t>DBE only 12/21/17</t>
  </si>
  <si>
    <t>DBE only 3/16/18</t>
  </si>
  <si>
    <t>FY19</t>
  </si>
  <si>
    <t>*11/19/18</t>
  </si>
  <si>
    <t>DBE only 12/20/18</t>
  </si>
  <si>
    <t>**6/7/2019</t>
  </si>
  <si>
    <t>DBE only 6/21/19</t>
  </si>
  <si>
    <t>DBE only 7/5/19</t>
  </si>
  <si>
    <t>2020001 T</t>
  </si>
  <si>
    <t>2020002 T</t>
  </si>
  <si>
    <t>* holiday, less processing time</t>
  </si>
  <si>
    <t xml:space="preserve"> * * last day to submit retros for Fiscal Year</t>
  </si>
  <si>
    <r>
      <rPr>
        <b/>
        <sz val="10"/>
        <rFont val="Arial"/>
        <family val="2"/>
      </rPr>
      <t>T</t>
    </r>
    <r>
      <rPr>
        <sz val="10"/>
        <rFont val="Arial"/>
        <family val="2"/>
      </rPr>
      <t>=Tentatively only 26 pays in FY19 as of  4/25/18.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</si>
</sst>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mm/dd/yy;@"/>
    <numFmt numFmtId="167" formatCode="mmm\-yyyy"/>
    <numFmt numFmtId="168" formatCode="0.00_);\(0.00\)"/>
    <numFmt numFmtId="169" formatCode="[$-409]h:mm:ss\ AM/PM"/>
    <numFmt numFmtId="170" formatCode="m/d/yy;@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6" fontId="3" fillId="0" borderId="19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6" fontId="3" fillId="0" borderId="23" xfId="0" applyNumberFormat="1" applyFont="1" applyBorder="1" applyAlignment="1">
      <alignment horizontal="center"/>
    </xf>
    <xf numFmtId="164" fontId="4" fillId="33" borderId="15" xfId="0" applyNumberFormat="1" applyFont="1" applyFill="1" applyBorder="1" applyAlignment="1">
      <alignment horizontal="center"/>
    </xf>
    <xf numFmtId="164" fontId="4" fillId="33" borderId="0" xfId="0" applyNumberFormat="1" applyFont="1" applyFill="1" applyBorder="1" applyAlignment="1">
      <alignment horizontal="center"/>
    </xf>
    <xf numFmtId="166" fontId="3" fillId="33" borderId="15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66" fontId="4" fillId="33" borderId="17" xfId="0" applyNumberFormat="1" applyFont="1" applyFill="1" applyBorder="1" applyAlignment="1">
      <alignment horizontal="center"/>
    </xf>
    <xf numFmtId="166" fontId="4" fillId="33" borderId="24" xfId="0" applyNumberFormat="1" applyFont="1" applyFill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6" fontId="4" fillId="0" borderId="24" xfId="0" applyNumberFormat="1" applyFont="1" applyBorder="1" applyAlignment="1">
      <alignment horizontal="center"/>
    </xf>
    <xf numFmtId="164" fontId="3" fillId="33" borderId="15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164" fontId="4" fillId="33" borderId="25" xfId="0" applyNumberFormat="1" applyFont="1" applyFill="1" applyBorder="1" applyAlignment="1">
      <alignment horizontal="center"/>
    </xf>
    <xf numFmtId="164" fontId="4" fillId="33" borderId="26" xfId="0" applyNumberFormat="1" applyFont="1" applyFill="1" applyBorder="1" applyAlignment="1">
      <alignment horizontal="center"/>
    </xf>
    <xf numFmtId="164" fontId="3" fillId="33" borderId="25" xfId="0" applyNumberFormat="1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166" fontId="4" fillId="33" borderId="28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66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6" fontId="4" fillId="33" borderId="15" xfId="0" applyNumberFormat="1" applyFont="1" applyFill="1" applyBorder="1" applyAlignment="1">
      <alignment horizontal="center"/>
    </xf>
    <xf numFmtId="166" fontId="4" fillId="33" borderId="0" xfId="0" applyNumberFormat="1" applyFont="1" applyFill="1" applyBorder="1" applyAlignment="1">
      <alignment horizontal="center"/>
    </xf>
    <xf numFmtId="166" fontId="4" fillId="33" borderId="0" xfId="0" applyNumberFormat="1" applyFont="1" applyFill="1" applyBorder="1" applyAlignment="1">
      <alignment/>
    </xf>
    <xf numFmtId="166" fontId="4" fillId="0" borderId="15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3" fillId="0" borderId="15" xfId="0" applyNumberFormat="1" applyFont="1" applyBorder="1" applyAlignment="1">
      <alignment horizontal="center"/>
    </xf>
    <xf numFmtId="166" fontId="4" fillId="0" borderId="17" xfId="0" applyNumberFormat="1" applyFont="1" applyBorder="1" applyAlignment="1">
      <alignment horizontal="center"/>
    </xf>
    <xf numFmtId="166" fontId="4" fillId="33" borderId="25" xfId="0" applyNumberFormat="1" applyFont="1" applyFill="1" applyBorder="1" applyAlignment="1">
      <alignment horizontal="center"/>
    </xf>
    <xf numFmtId="166" fontId="4" fillId="33" borderId="26" xfId="0" applyNumberFormat="1" applyFont="1" applyFill="1" applyBorder="1" applyAlignment="1">
      <alignment horizontal="center"/>
    </xf>
    <xf numFmtId="166" fontId="3" fillId="33" borderId="25" xfId="0" applyNumberFormat="1" applyFont="1" applyFill="1" applyBorder="1" applyAlignment="1">
      <alignment horizontal="center"/>
    </xf>
    <xf numFmtId="166" fontId="4" fillId="33" borderId="29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" fontId="3" fillId="33" borderId="16" xfId="0" applyNumberFormat="1" applyFont="1" applyFill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33" borderId="27" xfId="0" applyNumberFormat="1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4" fillId="0" borderId="3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4" fillId="33" borderId="0" xfId="0" applyNumberFormat="1" applyFont="1" applyFill="1" applyBorder="1" applyAlignment="1">
      <alignment/>
    </xf>
    <xf numFmtId="166" fontId="3" fillId="33" borderId="0" xfId="0" applyNumberFormat="1" applyFont="1" applyFill="1" applyBorder="1" applyAlignment="1">
      <alignment/>
    </xf>
    <xf numFmtId="166" fontId="4" fillId="33" borderId="16" xfId="0" applyNumberFormat="1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0" fontId="3" fillId="33" borderId="0" xfId="0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164" fontId="4" fillId="33" borderId="26" xfId="0" applyNumberFormat="1" applyFont="1" applyFill="1" applyBorder="1" applyAlignment="1">
      <alignment/>
    </xf>
    <xf numFmtId="0" fontId="3" fillId="33" borderId="26" xfId="0" applyFont="1" applyFill="1" applyBorder="1" applyAlignment="1">
      <alignment/>
    </xf>
    <xf numFmtId="164" fontId="4" fillId="33" borderId="27" xfId="0" applyNumberFormat="1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66" fontId="4" fillId="33" borderId="34" xfId="0" applyNumberFormat="1" applyFont="1" applyFill="1" applyBorder="1" applyAlignment="1">
      <alignment horizontal="center"/>
    </xf>
    <xf numFmtId="166" fontId="4" fillId="0" borderId="19" xfId="0" applyNumberFormat="1" applyFont="1" applyBorder="1" applyAlignment="1">
      <alignment horizontal="center"/>
    </xf>
    <xf numFmtId="166" fontId="4" fillId="33" borderId="19" xfId="0" applyNumberFormat="1" applyFont="1" applyFill="1" applyBorder="1" applyAlignment="1">
      <alignment horizontal="center"/>
    </xf>
    <xf numFmtId="166" fontId="4" fillId="33" borderId="35" xfId="0" applyNumberFormat="1" applyFont="1" applyFill="1" applyBorder="1" applyAlignment="1">
      <alignment horizontal="center"/>
    </xf>
    <xf numFmtId="166" fontId="4" fillId="0" borderId="18" xfId="0" applyNumberFormat="1" applyFont="1" applyBorder="1" applyAlignment="1">
      <alignment horizontal="center"/>
    </xf>
    <xf numFmtId="166" fontId="4" fillId="33" borderId="18" xfId="0" applyNumberFormat="1" applyFont="1" applyFill="1" applyBorder="1" applyAlignment="1">
      <alignment horizontal="center"/>
    </xf>
    <xf numFmtId="166" fontId="4" fillId="0" borderId="25" xfId="0" applyNumberFormat="1" applyFont="1" applyFill="1" applyBorder="1" applyAlignment="1">
      <alignment horizontal="center"/>
    </xf>
    <xf numFmtId="166" fontId="4" fillId="0" borderId="36" xfId="0" applyNumberFormat="1" applyFont="1" applyFill="1" applyBorder="1" applyAlignment="1">
      <alignment horizontal="center"/>
    </xf>
    <xf numFmtId="166" fontId="3" fillId="0" borderId="25" xfId="0" applyNumberFormat="1" applyFont="1" applyFill="1" applyBorder="1" applyAlignment="1">
      <alignment horizontal="center"/>
    </xf>
    <xf numFmtId="166" fontId="4" fillId="0" borderId="26" xfId="0" applyNumberFormat="1" applyFont="1" applyFill="1" applyBorder="1" applyAlignment="1">
      <alignment horizontal="center"/>
    </xf>
    <xf numFmtId="166" fontId="4" fillId="0" borderId="37" xfId="0" applyNumberFormat="1" applyFont="1" applyFill="1" applyBorder="1" applyAlignment="1">
      <alignment horizontal="center"/>
    </xf>
    <xf numFmtId="166" fontId="4" fillId="0" borderId="29" xfId="0" applyNumberFormat="1" applyFont="1" applyFill="1" applyBorder="1" applyAlignment="1">
      <alignment horizontal="center"/>
    </xf>
    <xf numFmtId="166" fontId="4" fillId="0" borderId="28" xfId="0" applyNumberFormat="1" applyFont="1" applyFill="1" applyBorder="1" applyAlignment="1">
      <alignment horizontal="center"/>
    </xf>
    <xf numFmtId="166" fontId="4" fillId="0" borderId="25" xfId="0" applyNumberFormat="1" applyFont="1" applyBorder="1" applyAlignment="1">
      <alignment horizontal="center"/>
    </xf>
    <xf numFmtId="166" fontId="4" fillId="0" borderId="36" xfId="0" applyNumberFormat="1" applyFont="1" applyBorder="1" applyAlignment="1">
      <alignment horizontal="center"/>
    </xf>
    <xf numFmtId="166" fontId="3" fillId="0" borderId="25" xfId="0" applyNumberFormat="1" applyFont="1" applyBorder="1" applyAlignment="1">
      <alignment horizontal="center"/>
    </xf>
    <xf numFmtId="166" fontId="4" fillId="0" borderId="26" xfId="0" applyNumberFormat="1" applyFont="1" applyBorder="1" applyAlignment="1">
      <alignment horizontal="center"/>
    </xf>
    <xf numFmtId="166" fontId="4" fillId="0" borderId="37" xfId="0" applyNumberFormat="1" applyFont="1" applyBorder="1" applyAlignment="1">
      <alignment horizontal="center"/>
    </xf>
    <xf numFmtId="166" fontId="4" fillId="0" borderId="29" xfId="0" applyNumberFormat="1" applyFont="1" applyBorder="1" applyAlignment="1">
      <alignment horizontal="center"/>
    </xf>
    <xf numFmtId="166" fontId="4" fillId="0" borderId="28" xfId="0" applyNumberFormat="1" applyFont="1" applyBorder="1" applyAlignment="1">
      <alignment horizontal="center"/>
    </xf>
    <xf numFmtId="1" fontId="3" fillId="0" borderId="38" xfId="0" applyNumberFormat="1" applyFont="1" applyFill="1" applyBorder="1" applyAlignment="1">
      <alignment horizontal="center"/>
    </xf>
    <xf numFmtId="1" fontId="3" fillId="0" borderId="36" xfId="0" applyNumberFormat="1" applyFont="1" applyFill="1" applyBorder="1" applyAlignment="1">
      <alignment horizontal="center"/>
    </xf>
    <xf numFmtId="166" fontId="4" fillId="33" borderId="17" xfId="0" applyNumberFormat="1" applyFont="1" applyFill="1" applyBorder="1" applyAlignment="1">
      <alignment/>
    </xf>
    <xf numFmtId="166" fontId="3" fillId="33" borderId="17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166" fontId="4" fillId="0" borderId="17" xfId="0" applyNumberFormat="1" applyFont="1" applyBorder="1" applyAlignment="1">
      <alignment/>
    </xf>
    <xf numFmtId="166" fontId="3" fillId="0" borderId="17" xfId="0" applyNumberFormat="1" applyFont="1" applyBorder="1" applyAlignment="1">
      <alignment horizontal="center"/>
    </xf>
    <xf numFmtId="166" fontId="4" fillId="33" borderId="22" xfId="0" applyNumberFormat="1" applyFont="1" applyFill="1" applyBorder="1" applyAlignment="1">
      <alignment/>
    </xf>
    <xf numFmtId="166" fontId="3" fillId="33" borderId="22" xfId="0" applyNumberFormat="1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166" fontId="4" fillId="33" borderId="29" xfId="0" applyNumberFormat="1" applyFont="1" applyFill="1" applyBorder="1" applyAlignment="1">
      <alignment/>
    </xf>
    <xf numFmtId="166" fontId="3" fillId="33" borderId="29" xfId="0" applyNumberFormat="1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166" fontId="4" fillId="34" borderId="17" xfId="0" applyNumberFormat="1" applyFont="1" applyFill="1" applyBorder="1" applyAlignment="1">
      <alignment horizontal="left"/>
    </xf>
    <xf numFmtId="166" fontId="4" fillId="0" borderId="17" xfId="0" applyNumberFormat="1" applyFont="1" applyBorder="1" applyAlignment="1">
      <alignment horizontal="left"/>
    </xf>
    <xf numFmtId="166" fontId="4" fillId="33" borderId="17" xfId="0" applyNumberFormat="1" applyFont="1" applyFill="1" applyBorder="1" applyAlignment="1">
      <alignment horizontal="left"/>
    </xf>
    <xf numFmtId="166" fontId="4" fillId="34" borderId="29" xfId="0" applyNumberFormat="1" applyFont="1" applyFill="1" applyBorder="1" applyAlignment="1">
      <alignment horizontal="left"/>
    </xf>
    <xf numFmtId="166" fontId="4" fillId="33" borderId="22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66" fontId="3" fillId="0" borderId="20" xfId="0" applyNumberFormat="1" applyFont="1" applyBorder="1" applyAlignment="1">
      <alignment horizontal="center"/>
    </xf>
    <xf numFmtId="166" fontId="3" fillId="0" borderId="14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 horizontal="center"/>
    </xf>
    <xf numFmtId="166" fontId="3" fillId="0" borderId="21" xfId="0" applyNumberFormat="1" applyFont="1" applyBorder="1" applyAlignment="1">
      <alignment horizontal="center"/>
    </xf>
    <xf numFmtId="166" fontId="4" fillId="0" borderId="39" xfId="0" applyNumberFormat="1" applyFont="1" applyFill="1" applyBorder="1" applyAlignment="1">
      <alignment horizontal="center"/>
    </xf>
    <xf numFmtId="166" fontId="5" fillId="0" borderId="17" xfId="0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/>
    </xf>
    <xf numFmtId="166" fontId="5" fillId="0" borderId="29" xfId="0" applyNumberFormat="1" applyFont="1" applyFill="1" applyBorder="1" applyAlignment="1">
      <alignment horizontal="left"/>
    </xf>
    <xf numFmtId="166" fontId="5" fillId="0" borderId="17" xfId="0" applyNumberFormat="1" applyFont="1" applyFill="1" applyBorder="1" applyAlignment="1">
      <alignment horizontal="right"/>
    </xf>
    <xf numFmtId="166" fontId="4" fillId="0" borderId="15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6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66" fontId="4" fillId="0" borderId="17" xfId="0" applyNumberFormat="1" applyFont="1" applyFill="1" applyBorder="1" applyAlignment="1">
      <alignment horizontal="center"/>
    </xf>
    <xf numFmtId="166" fontId="4" fillId="0" borderId="25" xfId="0" applyNumberFormat="1" applyFont="1" applyFill="1" applyBorder="1" applyAlignment="1">
      <alignment horizontal="center"/>
    </xf>
    <xf numFmtId="166" fontId="3" fillId="0" borderId="29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166" fontId="4" fillId="0" borderId="29" xfId="0" applyNumberFormat="1" applyFont="1" applyFill="1" applyBorder="1" applyAlignment="1">
      <alignment horizontal="center"/>
    </xf>
    <xf numFmtId="166" fontId="3" fillId="0" borderId="22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166" fontId="4" fillId="0" borderId="22" xfId="0" applyNumberFormat="1" applyFont="1" applyFill="1" applyBorder="1" applyAlignment="1">
      <alignment horizontal="center"/>
    </xf>
    <xf numFmtId="166" fontId="4" fillId="0" borderId="41" xfId="0" applyNumberFormat="1" applyFont="1" applyFill="1" applyBorder="1" applyAlignment="1">
      <alignment horizontal="center"/>
    </xf>
    <xf numFmtId="166" fontId="4" fillId="0" borderId="24" xfId="0" applyNumberFormat="1" applyFont="1" applyFill="1" applyBorder="1" applyAlignment="1">
      <alignment/>
    </xf>
    <xf numFmtId="166" fontId="4" fillId="0" borderId="28" xfId="0" applyNumberFormat="1" applyFont="1" applyFill="1" applyBorder="1" applyAlignment="1">
      <alignment/>
    </xf>
    <xf numFmtId="166" fontId="4" fillId="0" borderId="23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 horizontal="right"/>
    </xf>
    <xf numFmtId="166" fontId="3" fillId="0" borderId="42" xfId="0" applyNumberFormat="1" applyFont="1" applyBorder="1" applyAlignment="1">
      <alignment horizontal="center"/>
    </xf>
    <xf numFmtId="166" fontId="3" fillId="0" borderId="43" xfId="0" applyNumberFormat="1" applyFont="1" applyBorder="1" applyAlignment="1">
      <alignment horizontal="center"/>
    </xf>
    <xf numFmtId="166" fontId="3" fillId="0" borderId="44" xfId="0" applyNumberFormat="1" applyFont="1" applyBorder="1" applyAlignment="1">
      <alignment horizontal="center"/>
    </xf>
    <xf numFmtId="166" fontId="3" fillId="0" borderId="35" xfId="0" applyNumberFormat="1" applyFont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6" fontId="4" fillId="33" borderId="17" xfId="0" applyNumberFormat="1" applyFont="1" applyFill="1" applyBorder="1" applyAlignment="1">
      <alignment horizontal="center"/>
    </xf>
    <xf numFmtId="166" fontId="3" fillId="33" borderId="30" xfId="0" applyNumberFormat="1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166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66" fontId="3" fillId="33" borderId="26" xfId="0" applyNumberFormat="1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166" fontId="3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166" fontId="4" fillId="33" borderId="21" xfId="0" applyNumberFormat="1" applyFont="1" applyFill="1" applyBorder="1" applyAlignment="1">
      <alignment/>
    </xf>
    <xf numFmtId="166" fontId="4" fillId="0" borderId="21" xfId="0" applyNumberFormat="1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6" fontId="4" fillId="33" borderId="20" xfId="0" applyNumberFormat="1" applyFont="1" applyFill="1" applyBorder="1" applyAlignment="1">
      <alignment horizontal="center"/>
    </xf>
    <xf numFmtId="166" fontId="0" fillId="33" borderId="24" xfId="0" applyNumberFormat="1" applyFont="1" applyFill="1" applyBorder="1" applyAlignment="1">
      <alignment horizontal="left"/>
    </xf>
    <xf numFmtId="166" fontId="4" fillId="0" borderId="20" xfId="0" applyNumberFormat="1" applyFont="1" applyFill="1" applyBorder="1" applyAlignment="1">
      <alignment horizontal="center"/>
    </xf>
    <xf numFmtId="166" fontId="5" fillId="0" borderId="24" xfId="0" applyNumberFormat="1" applyFont="1" applyFill="1" applyBorder="1" applyAlignment="1">
      <alignment horizontal="right"/>
    </xf>
    <xf numFmtId="166" fontId="5" fillId="33" borderId="24" xfId="0" applyNumberFormat="1" applyFont="1" applyFill="1" applyBorder="1" applyAlignment="1">
      <alignment/>
    </xf>
    <xf numFmtId="166" fontId="5" fillId="0" borderId="24" xfId="0" applyNumberFormat="1" applyFont="1" applyFill="1" applyBorder="1" applyAlignment="1">
      <alignment/>
    </xf>
    <xf numFmtId="166" fontId="0" fillId="33" borderId="24" xfId="0" applyNumberFormat="1" applyFont="1" applyFill="1" applyBorder="1" applyAlignment="1">
      <alignment/>
    </xf>
    <xf numFmtId="166" fontId="0" fillId="0" borderId="24" xfId="0" applyNumberFormat="1" applyFont="1" applyFill="1" applyBorder="1" applyAlignment="1">
      <alignment/>
    </xf>
    <xf numFmtId="166" fontId="5" fillId="33" borderId="24" xfId="0" applyNumberFormat="1" applyFont="1" applyFill="1" applyBorder="1" applyAlignment="1">
      <alignment horizontal="right"/>
    </xf>
    <xf numFmtId="166" fontId="0" fillId="0" borderId="24" xfId="0" applyNumberFormat="1" applyFont="1" applyFill="1" applyBorder="1" applyAlignment="1">
      <alignment horizontal="left"/>
    </xf>
    <xf numFmtId="166" fontId="4" fillId="33" borderId="41" xfId="0" applyNumberFormat="1" applyFont="1" applyFill="1" applyBorder="1" applyAlignment="1">
      <alignment horizontal="center"/>
    </xf>
    <xf numFmtId="166" fontId="4" fillId="33" borderId="29" xfId="0" applyNumberFormat="1" applyFont="1" applyFill="1" applyBorder="1" applyAlignment="1">
      <alignment horizontal="center"/>
    </xf>
    <xf numFmtId="166" fontId="0" fillId="33" borderId="28" xfId="0" applyNumberFormat="1" applyFont="1" applyFill="1" applyBorder="1" applyAlignment="1">
      <alignment horizontal="left"/>
    </xf>
    <xf numFmtId="166" fontId="0" fillId="0" borderId="0" xfId="0" applyNumberFormat="1" applyBorder="1" applyAlignment="1">
      <alignment/>
    </xf>
    <xf numFmtId="0" fontId="7" fillId="0" borderId="0" xfId="0" applyFont="1" applyAlignment="1">
      <alignment/>
    </xf>
    <xf numFmtId="168" fontId="1" fillId="0" borderId="0" xfId="0" applyNumberFormat="1" applyFont="1" applyBorder="1" applyAlignment="1">
      <alignment horizontal="right"/>
    </xf>
    <xf numFmtId="168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6" fontId="8" fillId="0" borderId="24" xfId="0" applyNumberFormat="1" applyFont="1" applyFill="1" applyBorder="1" applyAlignment="1">
      <alignment horizontal="right"/>
    </xf>
    <xf numFmtId="166" fontId="8" fillId="33" borderId="24" xfId="0" applyNumberFormat="1" applyFont="1" applyFill="1" applyBorder="1" applyAlignment="1">
      <alignment horizontal="right"/>
    </xf>
    <xf numFmtId="166" fontId="4" fillId="0" borderId="0" xfId="0" applyNumberFormat="1" applyFont="1" applyAlignment="1">
      <alignment horizontal="center"/>
    </xf>
    <xf numFmtId="166" fontId="5" fillId="33" borderId="24" xfId="0" applyNumberFormat="1" applyFont="1" applyFill="1" applyBorder="1" applyAlignment="1">
      <alignment horizontal="left"/>
    </xf>
    <xf numFmtId="166" fontId="4" fillId="0" borderId="21" xfId="0" applyNumberFormat="1" applyFont="1" applyBorder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68" fontId="1" fillId="0" borderId="0" xfId="0" applyNumberFormat="1" applyFont="1" applyFill="1" applyBorder="1" applyAlignment="1">
      <alignment horizontal="center"/>
    </xf>
    <xf numFmtId="166" fontId="0" fillId="0" borderId="0" xfId="0" applyNumberFormat="1" applyFill="1" applyAlignment="1">
      <alignment horizontal="right"/>
    </xf>
    <xf numFmtId="166" fontId="4" fillId="0" borderId="45" xfId="0" applyNumberFormat="1" applyFont="1" applyFill="1" applyBorder="1" applyAlignment="1">
      <alignment horizontal="center"/>
    </xf>
    <xf numFmtId="166" fontId="4" fillId="0" borderId="17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66" fontId="4" fillId="0" borderId="17" xfId="0" applyNumberFormat="1" applyFont="1" applyFill="1" applyBorder="1" applyAlignment="1">
      <alignment horizontal="left"/>
    </xf>
    <xf numFmtId="166" fontId="4" fillId="0" borderId="17" xfId="0" applyNumberFormat="1" applyFont="1" applyFill="1" applyBorder="1" applyAlignment="1">
      <alignment horizontal="right"/>
    </xf>
    <xf numFmtId="166" fontId="4" fillId="0" borderId="14" xfId="0" applyNumberFormat="1" applyFont="1" applyFill="1" applyBorder="1" applyAlignment="1">
      <alignment horizontal="center"/>
    </xf>
    <xf numFmtId="166" fontId="4" fillId="0" borderId="21" xfId="0" applyNumberFormat="1" applyFont="1" applyFill="1" applyBorder="1" applyAlignment="1">
      <alignment horizontal="center"/>
    </xf>
    <xf numFmtId="166" fontId="3" fillId="0" borderId="20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66" fontId="3" fillId="0" borderId="41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66" fontId="4" fillId="35" borderId="20" xfId="0" applyNumberFormat="1" applyFont="1" applyFill="1" applyBorder="1" applyAlignment="1">
      <alignment horizontal="center"/>
    </xf>
    <xf numFmtId="166" fontId="4" fillId="35" borderId="14" xfId="0" applyNumberFormat="1" applyFont="1" applyFill="1" applyBorder="1" applyAlignment="1">
      <alignment horizontal="center"/>
    </xf>
    <xf numFmtId="166" fontId="3" fillId="35" borderId="46" xfId="0" applyNumberFormat="1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166" fontId="4" fillId="35" borderId="21" xfId="0" applyNumberFormat="1" applyFont="1" applyFill="1" applyBorder="1" applyAlignment="1">
      <alignment horizontal="center"/>
    </xf>
    <xf numFmtId="166" fontId="4" fillId="35" borderId="17" xfId="0" applyNumberFormat="1" applyFont="1" applyFill="1" applyBorder="1" applyAlignment="1">
      <alignment horizontal="center"/>
    </xf>
    <xf numFmtId="166" fontId="4" fillId="35" borderId="17" xfId="0" applyNumberFormat="1" applyFont="1" applyFill="1" applyBorder="1" applyAlignment="1">
      <alignment horizontal="left"/>
    </xf>
    <xf numFmtId="166" fontId="4" fillId="35" borderId="24" xfId="0" applyNumberFormat="1" applyFont="1" applyFill="1" applyBorder="1" applyAlignment="1">
      <alignment/>
    </xf>
    <xf numFmtId="166" fontId="3" fillId="35" borderId="20" xfId="0" applyNumberFormat="1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166" fontId="4" fillId="35" borderId="17" xfId="0" applyNumberFormat="1" applyFont="1" applyFill="1" applyBorder="1" applyAlignment="1">
      <alignment/>
    </xf>
    <xf numFmtId="166" fontId="4" fillId="35" borderId="17" xfId="0" applyNumberFormat="1" applyFont="1" applyFill="1" applyBorder="1" applyAlignment="1">
      <alignment horizontal="right"/>
    </xf>
    <xf numFmtId="166" fontId="0" fillId="35" borderId="17" xfId="0" applyNumberFormat="1" applyFont="1" applyFill="1" applyBorder="1" applyAlignment="1">
      <alignment horizontal="right"/>
    </xf>
    <xf numFmtId="166" fontId="0" fillId="0" borderId="29" xfId="0" applyNumberFormat="1" applyFont="1" applyFill="1" applyBorder="1" applyAlignment="1">
      <alignment horizontal="right"/>
    </xf>
    <xf numFmtId="166" fontId="8" fillId="35" borderId="17" xfId="0" applyNumberFormat="1" applyFont="1" applyFill="1" applyBorder="1" applyAlignment="1">
      <alignment horizontal="right"/>
    </xf>
    <xf numFmtId="166" fontId="4" fillId="36" borderId="20" xfId="0" applyNumberFormat="1" applyFont="1" applyFill="1" applyBorder="1" applyAlignment="1">
      <alignment horizontal="center"/>
    </xf>
    <xf numFmtId="166" fontId="4" fillId="36" borderId="14" xfId="0" applyNumberFormat="1" applyFont="1" applyFill="1" applyBorder="1" applyAlignment="1">
      <alignment horizontal="center"/>
    </xf>
    <xf numFmtId="166" fontId="4" fillId="2" borderId="20" xfId="0" applyNumberFormat="1" applyFont="1" applyFill="1" applyBorder="1" applyAlignment="1">
      <alignment horizontal="center"/>
    </xf>
    <xf numFmtId="166" fontId="4" fillId="2" borderId="14" xfId="0" applyNumberFormat="1" applyFont="1" applyFill="1" applyBorder="1" applyAlignment="1">
      <alignment horizontal="center"/>
    </xf>
    <xf numFmtId="166" fontId="4" fillId="2" borderId="24" xfId="0" applyNumberFormat="1" applyFont="1" applyFill="1" applyBorder="1" applyAlignment="1">
      <alignment/>
    </xf>
    <xf numFmtId="166" fontId="3" fillId="37" borderId="20" xfId="0" applyNumberFormat="1" applyFont="1" applyFill="1" applyBorder="1" applyAlignment="1">
      <alignment horizontal="center"/>
    </xf>
    <xf numFmtId="166" fontId="4" fillId="35" borderId="17" xfId="0" applyNumberFormat="1" applyFont="1" applyFill="1" applyBorder="1" applyAlignment="1">
      <alignment horizontal="center" vertical="top"/>
    </xf>
    <xf numFmtId="166" fontId="4" fillId="35" borderId="41" xfId="0" applyNumberFormat="1" applyFont="1" applyFill="1" applyBorder="1" applyAlignment="1">
      <alignment horizontal="center"/>
    </xf>
    <xf numFmtId="166" fontId="4" fillId="35" borderId="29" xfId="0" applyNumberFormat="1" applyFont="1" applyFill="1" applyBorder="1" applyAlignment="1">
      <alignment horizontal="center"/>
    </xf>
    <xf numFmtId="166" fontId="4" fillId="0" borderId="48" xfId="0" applyNumberFormat="1" applyFont="1" applyFill="1" applyBorder="1" applyAlignment="1">
      <alignment horizontal="center"/>
    </xf>
    <xf numFmtId="166" fontId="4" fillId="36" borderId="23" xfId="0" applyNumberFormat="1" applyFont="1" applyFill="1" applyBorder="1" applyAlignment="1">
      <alignment/>
    </xf>
    <xf numFmtId="166" fontId="4" fillId="35" borderId="49" xfId="0" applyNumberFormat="1" applyFont="1" applyFill="1" applyBorder="1" applyAlignment="1">
      <alignment horizontal="center"/>
    </xf>
    <xf numFmtId="166" fontId="4" fillId="35" borderId="50" xfId="0" applyNumberFormat="1" applyFont="1" applyFill="1" applyBorder="1" applyAlignment="1">
      <alignment horizontal="center"/>
    </xf>
    <xf numFmtId="166" fontId="4" fillId="35" borderId="38" xfId="0" applyNumberFormat="1" applyFont="1" applyFill="1" applyBorder="1" applyAlignment="1">
      <alignment/>
    </xf>
    <xf numFmtId="166" fontId="4" fillId="0" borderId="51" xfId="0" applyNumberFormat="1" applyFont="1" applyFill="1" applyBorder="1" applyAlignment="1">
      <alignment horizontal="center"/>
    </xf>
    <xf numFmtId="166" fontId="4" fillId="0" borderId="18" xfId="0" applyNumberFormat="1" applyFont="1" applyFill="1" applyBorder="1" applyAlignment="1">
      <alignment horizontal="center"/>
    </xf>
    <xf numFmtId="166" fontId="4" fillId="36" borderId="19" xfId="0" applyNumberFormat="1" applyFont="1" applyFill="1" applyBorder="1" applyAlignment="1">
      <alignment/>
    </xf>
    <xf numFmtId="166" fontId="4" fillId="35" borderId="52" xfId="0" applyNumberFormat="1" applyFont="1" applyFill="1" applyBorder="1" applyAlignment="1">
      <alignment horizontal="center"/>
    </xf>
    <xf numFmtId="166" fontId="0" fillId="35" borderId="50" xfId="0" applyNumberFormat="1" applyFont="1" applyFill="1" applyBorder="1" applyAlignment="1">
      <alignment horizontal="right"/>
    </xf>
    <xf numFmtId="166" fontId="47" fillId="35" borderId="50" xfId="0" applyNumberFormat="1" applyFont="1" applyFill="1" applyBorder="1" applyAlignment="1">
      <alignment horizontal="center"/>
    </xf>
    <xf numFmtId="166" fontId="4" fillId="35" borderId="53" xfId="0" applyNumberFormat="1" applyFont="1" applyFill="1" applyBorder="1" applyAlignment="1">
      <alignment horizontal="center"/>
    </xf>
    <xf numFmtId="166" fontId="4" fillId="0" borderId="32" xfId="0" applyNumberFormat="1" applyFont="1" applyFill="1" applyBorder="1" applyAlignment="1">
      <alignment horizontal="center"/>
    </xf>
    <xf numFmtId="166" fontId="4" fillId="35" borderId="54" xfId="0" applyNumberFormat="1" applyFont="1" applyFill="1" applyBorder="1" applyAlignment="1">
      <alignment horizontal="center"/>
    </xf>
    <xf numFmtId="166" fontId="4" fillId="0" borderId="55" xfId="0" applyNumberFormat="1" applyFont="1" applyFill="1" applyBorder="1" applyAlignment="1">
      <alignment horizontal="center"/>
    </xf>
    <xf numFmtId="166" fontId="4" fillId="0" borderId="56" xfId="0" applyNumberFormat="1" applyFont="1" applyFill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166" fontId="3" fillId="35" borderId="59" xfId="0" applyNumberFormat="1" applyFont="1" applyFill="1" applyBorder="1" applyAlignment="1">
      <alignment horizontal="center"/>
    </xf>
    <xf numFmtId="0" fontId="3" fillId="35" borderId="60" xfId="0" applyFont="1" applyFill="1" applyBorder="1" applyAlignment="1">
      <alignment horizontal="center"/>
    </xf>
    <xf numFmtId="166" fontId="3" fillId="0" borderId="61" xfId="0" applyNumberFormat="1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166" fontId="3" fillId="35" borderId="59" xfId="0" applyNumberFormat="1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48" fillId="35" borderId="60" xfId="0" applyFont="1" applyFill="1" applyBorder="1" applyAlignment="1">
      <alignment horizontal="center"/>
    </xf>
    <xf numFmtId="166" fontId="3" fillId="0" borderId="63" xfId="0" applyNumberFormat="1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166" fontId="47" fillId="8" borderId="50" xfId="0" applyNumberFormat="1" applyFont="1" applyFill="1" applyBorder="1" applyAlignment="1">
      <alignment horizontal="center" vertical="top"/>
    </xf>
    <xf numFmtId="166" fontId="47" fillId="8" borderId="50" xfId="0" applyNumberFormat="1" applyFont="1" applyFill="1" applyBorder="1" applyAlignment="1">
      <alignment horizontal="right"/>
    </xf>
    <xf numFmtId="166" fontId="49" fillId="8" borderId="50" xfId="0" applyNumberFormat="1" applyFont="1" applyFill="1" applyBorder="1" applyAlignment="1">
      <alignment horizontal="right"/>
    </xf>
    <xf numFmtId="166" fontId="0" fillId="36" borderId="18" xfId="0" applyNumberFormat="1" applyFont="1" applyFill="1" applyBorder="1" applyAlignment="1">
      <alignment horizontal="right"/>
    </xf>
    <xf numFmtId="166" fontId="4" fillId="8" borderId="50" xfId="0" applyNumberFormat="1" applyFont="1" applyFill="1" applyBorder="1" applyAlignment="1">
      <alignment horizontal="center"/>
    </xf>
    <xf numFmtId="166" fontId="50" fillId="8" borderId="50" xfId="0" applyNumberFormat="1" applyFont="1" applyFill="1" applyBorder="1" applyAlignment="1">
      <alignment horizontal="right"/>
    </xf>
    <xf numFmtId="0" fontId="3" fillId="33" borderId="46" xfId="0" applyFont="1" applyFill="1" applyBorder="1" applyAlignment="1">
      <alignment horizontal="center"/>
    </xf>
    <xf numFmtId="0" fontId="3" fillId="33" borderId="65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33" borderId="66" xfId="0" applyFont="1" applyFill="1" applyBorder="1" applyAlignment="1">
      <alignment horizontal="center"/>
    </xf>
    <xf numFmtId="0" fontId="3" fillId="33" borderId="67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4" fontId="2" fillId="0" borderId="0" xfId="0" applyNumberFormat="1" applyFont="1" applyAlignment="1">
      <alignment horizontal="left"/>
    </xf>
    <xf numFmtId="0" fontId="3" fillId="0" borderId="53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166" fontId="0" fillId="0" borderId="0" xfId="0" applyNumberFormat="1" applyBorder="1" applyAlignment="1">
      <alignment horizontal="left"/>
    </xf>
    <xf numFmtId="166" fontId="3" fillId="33" borderId="46" xfId="0" applyNumberFormat="1" applyFont="1" applyFill="1" applyBorder="1" applyAlignment="1">
      <alignment horizontal="center"/>
    </xf>
    <xf numFmtId="166" fontId="3" fillId="33" borderId="66" xfId="0" applyNumberFormat="1" applyFont="1" applyFill="1" applyBorder="1" applyAlignment="1">
      <alignment horizontal="center"/>
    </xf>
    <xf numFmtId="166" fontId="3" fillId="0" borderId="20" xfId="0" applyNumberFormat="1" applyFont="1" applyBorder="1" applyAlignment="1">
      <alignment horizontal="center"/>
    </xf>
    <xf numFmtId="166" fontId="3" fillId="0" borderId="14" xfId="0" applyNumberFormat="1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166" fontId="0" fillId="0" borderId="0" xfId="0" applyNumberFormat="1" applyFill="1" applyBorder="1" applyAlignment="1">
      <alignment horizontal="left"/>
    </xf>
    <xf numFmtId="166" fontId="0" fillId="0" borderId="0" xfId="0" applyNumberForma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left"/>
    </xf>
    <xf numFmtId="166" fontId="3" fillId="33" borderId="10" xfId="0" applyNumberFormat="1" applyFont="1" applyFill="1" applyBorder="1" applyAlignment="1">
      <alignment horizontal="center"/>
    </xf>
    <xf numFmtId="166" fontId="3" fillId="33" borderId="3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166" fontId="3" fillId="0" borderId="15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0" fillId="37" borderId="0" xfId="0" applyNumberFormat="1" applyFill="1" applyBorder="1" applyAlignment="1">
      <alignment horizontal="center"/>
    </xf>
    <xf numFmtId="166" fontId="3" fillId="35" borderId="10" xfId="0" applyNumberFormat="1" applyFont="1" applyFill="1" applyBorder="1" applyAlignment="1">
      <alignment horizontal="center"/>
    </xf>
    <xf numFmtId="166" fontId="3" fillId="35" borderId="30" xfId="0" applyNumberFormat="1" applyFont="1" applyFill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166" fontId="4" fillId="8" borderId="17" xfId="0" applyNumberFormat="1" applyFont="1" applyFill="1" applyBorder="1" applyAlignment="1">
      <alignment horizontal="center"/>
    </xf>
    <xf numFmtId="166" fontId="50" fillId="8" borderId="50" xfId="0" applyNumberFormat="1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6" fontId="0" fillId="0" borderId="0" xfId="0" applyNumberForma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staff\Local%20Settings\Temporary%20Internet%20Files\Content.IE5\O94HIRKL\Payroll%20Calend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B1" t="str">
            <v>07</v>
          </cell>
        </row>
        <row r="2">
          <cell r="B2">
            <v>38893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zoomScalePageLayoutView="0" workbookViewId="0" topLeftCell="A1">
      <selection activeCell="K4" sqref="K4"/>
    </sheetView>
  </sheetViews>
  <sheetFormatPr defaultColWidth="9.140625" defaultRowHeight="12.75"/>
  <cols>
    <col min="2" max="2" width="12.140625" style="3" bestFit="1" customWidth="1"/>
    <col min="3" max="3" width="12.140625" style="0" bestFit="1" customWidth="1"/>
    <col min="4" max="4" width="3.421875" style="0" customWidth="1"/>
    <col min="5" max="5" width="15.57421875" style="4" bestFit="1" customWidth="1"/>
    <col min="6" max="6" width="16.28125" style="1" bestFit="1" customWidth="1"/>
    <col min="7" max="7" width="3.7109375" style="0" customWidth="1"/>
    <col min="8" max="9" width="12.140625" style="0" bestFit="1" customWidth="1"/>
    <col min="10" max="10" width="10.57421875" style="1" bestFit="1" customWidth="1"/>
  </cols>
  <sheetData>
    <row r="1" spans="2:9" ht="19.5" customHeight="1">
      <c r="B1" s="274" t="s">
        <v>10</v>
      </c>
      <c r="C1" s="275"/>
      <c r="D1" s="64"/>
      <c r="E1" s="10" t="s">
        <v>5</v>
      </c>
      <c r="F1" s="11" t="s">
        <v>6</v>
      </c>
      <c r="G1" s="65"/>
      <c r="H1" s="275" t="s">
        <v>9</v>
      </c>
      <c r="I1" s="276"/>
    </row>
    <row r="2" spans="2:9" ht="19.5" customHeight="1">
      <c r="B2" s="277" t="s">
        <v>3</v>
      </c>
      <c r="C2" s="278"/>
      <c r="D2" s="66"/>
      <c r="E2" s="279" t="s">
        <v>7</v>
      </c>
      <c r="F2" s="280"/>
      <c r="G2" s="36"/>
      <c r="H2" s="278" t="s">
        <v>3</v>
      </c>
      <c r="I2" s="281"/>
    </row>
    <row r="3" spans="2:10" ht="19.5" customHeight="1">
      <c r="B3" s="21" t="s">
        <v>0</v>
      </c>
      <c r="C3" s="18" t="s">
        <v>1</v>
      </c>
      <c r="D3" s="68"/>
      <c r="E3" s="16" t="s">
        <v>2</v>
      </c>
      <c r="F3" s="17" t="s">
        <v>11</v>
      </c>
      <c r="G3" s="68"/>
      <c r="H3" s="69" t="s">
        <v>0</v>
      </c>
      <c r="I3" s="67" t="s">
        <v>1</v>
      </c>
      <c r="J3" s="6"/>
    </row>
    <row r="4" spans="2:10" ht="19.5" customHeight="1">
      <c r="B4" s="25">
        <v>37801</v>
      </c>
      <c r="C4" s="70">
        <v>37814</v>
      </c>
      <c r="D4" s="70"/>
      <c r="E4" s="27">
        <v>37820</v>
      </c>
      <c r="F4" s="61">
        <v>2004001</v>
      </c>
      <c r="G4" s="71"/>
      <c r="H4" s="51">
        <v>37787</v>
      </c>
      <c r="I4" s="72">
        <v>37800</v>
      </c>
      <c r="J4" s="2"/>
    </row>
    <row r="5" spans="2:10" ht="19.5" customHeight="1">
      <c r="B5" s="31">
        <v>37815</v>
      </c>
      <c r="C5" s="73">
        <v>37828</v>
      </c>
      <c r="D5" s="73"/>
      <c r="E5" s="33">
        <v>37834</v>
      </c>
      <c r="F5" s="17">
        <v>2004002</v>
      </c>
      <c r="G5" s="66"/>
      <c r="H5" s="32">
        <v>37801</v>
      </c>
      <c r="I5" s="74">
        <v>37814</v>
      </c>
      <c r="J5" s="3"/>
    </row>
    <row r="6" spans="2:10" ht="19.5" customHeight="1">
      <c r="B6" s="25">
        <v>37829</v>
      </c>
      <c r="C6" s="70">
        <v>37842</v>
      </c>
      <c r="D6" s="70"/>
      <c r="E6" s="35">
        <v>37848</v>
      </c>
      <c r="F6" s="28">
        <v>2004003</v>
      </c>
      <c r="G6" s="75"/>
      <c r="H6" s="26">
        <v>37815</v>
      </c>
      <c r="I6" s="76">
        <v>37828</v>
      </c>
      <c r="J6" s="3"/>
    </row>
    <row r="7" spans="2:10" ht="19.5" customHeight="1">
      <c r="B7" s="31">
        <v>37843</v>
      </c>
      <c r="C7" s="73">
        <v>37856</v>
      </c>
      <c r="D7" s="73"/>
      <c r="E7" s="33">
        <v>37862</v>
      </c>
      <c r="F7" s="17">
        <v>2004004</v>
      </c>
      <c r="G7" s="66"/>
      <c r="H7" s="32">
        <v>37829</v>
      </c>
      <c r="I7" s="74">
        <v>37842</v>
      </c>
      <c r="J7" s="3"/>
    </row>
    <row r="8" spans="2:10" ht="19.5" customHeight="1">
      <c r="B8" s="25">
        <v>37857</v>
      </c>
      <c r="C8" s="70">
        <v>37870</v>
      </c>
      <c r="D8" s="70"/>
      <c r="E8" s="35">
        <v>37876</v>
      </c>
      <c r="F8" s="28">
        <v>2004005</v>
      </c>
      <c r="G8" s="75"/>
      <c r="H8" s="26">
        <v>37843</v>
      </c>
      <c r="I8" s="76">
        <v>37856</v>
      </c>
      <c r="J8" s="3"/>
    </row>
    <row r="9" spans="2:10" ht="19.5" customHeight="1">
      <c r="B9" s="31">
        <v>37871</v>
      </c>
      <c r="C9" s="73">
        <v>37884</v>
      </c>
      <c r="D9" s="73"/>
      <c r="E9" s="33">
        <v>37890</v>
      </c>
      <c r="F9" s="17">
        <v>2004006</v>
      </c>
      <c r="G9" s="66"/>
      <c r="H9" s="32">
        <v>37857</v>
      </c>
      <c r="I9" s="74">
        <v>37870</v>
      </c>
      <c r="J9" s="3"/>
    </row>
    <row r="10" spans="2:10" ht="19.5" customHeight="1">
      <c r="B10" s="25">
        <v>37885</v>
      </c>
      <c r="C10" s="70">
        <v>37898</v>
      </c>
      <c r="D10" s="70"/>
      <c r="E10" s="35">
        <v>37904</v>
      </c>
      <c r="F10" s="28">
        <v>2004007</v>
      </c>
      <c r="G10" s="75"/>
      <c r="H10" s="26">
        <v>37871</v>
      </c>
      <c r="I10" s="76">
        <v>37884</v>
      </c>
      <c r="J10" s="3"/>
    </row>
    <row r="11" spans="2:10" ht="19.5" customHeight="1">
      <c r="B11" s="31">
        <v>37899</v>
      </c>
      <c r="C11" s="73">
        <v>37912</v>
      </c>
      <c r="D11" s="73"/>
      <c r="E11" s="33">
        <v>37918</v>
      </c>
      <c r="F11" s="17">
        <v>2004008</v>
      </c>
      <c r="G11" s="66"/>
      <c r="H11" s="32">
        <v>37885</v>
      </c>
      <c r="I11" s="74">
        <v>37898</v>
      </c>
      <c r="J11" s="3"/>
    </row>
    <row r="12" spans="2:10" ht="19.5" customHeight="1">
      <c r="B12" s="25">
        <v>37913</v>
      </c>
      <c r="C12" s="70">
        <v>37926</v>
      </c>
      <c r="D12" s="70"/>
      <c r="E12" s="35">
        <v>37932</v>
      </c>
      <c r="F12" s="28">
        <v>2004009</v>
      </c>
      <c r="G12" s="75"/>
      <c r="H12" s="26">
        <v>37899</v>
      </c>
      <c r="I12" s="76">
        <v>37912</v>
      </c>
      <c r="J12" s="3"/>
    </row>
    <row r="13" spans="2:10" ht="19.5" customHeight="1">
      <c r="B13" s="31">
        <v>37927</v>
      </c>
      <c r="C13" s="73">
        <v>37940</v>
      </c>
      <c r="D13" s="73"/>
      <c r="E13" s="33">
        <v>37946</v>
      </c>
      <c r="F13" s="17">
        <v>2004010</v>
      </c>
      <c r="G13" s="66"/>
      <c r="H13" s="32">
        <v>37913</v>
      </c>
      <c r="I13" s="74">
        <v>37926</v>
      </c>
      <c r="J13" s="3"/>
    </row>
    <row r="14" spans="2:10" ht="19.5" customHeight="1">
      <c r="B14" s="25">
        <v>37941</v>
      </c>
      <c r="C14" s="70">
        <v>37954</v>
      </c>
      <c r="D14" s="70"/>
      <c r="E14" s="35">
        <v>37960</v>
      </c>
      <c r="F14" s="28">
        <v>2004011</v>
      </c>
      <c r="G14" s="75"/>
      <c r="H14" s="26">
        <v>37927</v>
      </c>
      <c r="I14" s="76">
        <v>37940</v>
      </c>
      <c r="J14" s="3"/>
    </row>
    <row r="15" spans="2:10" ht="19.5" customHeight="1">
      <c r="B15" s="31">
        <v>37955</v>
      </c>
      <c r="C15" s="73">
        <v>37968</v>
      </c>
      <c r="D15" s="73"/>
      <c r="E15" s="33">
        <v>37974</v>
      </c>
      <c r="F15" s="17">
        <v>2004012</v>
      </c>
      <c r="G15" s="66"/>
      <c r="H15" s="32">
        <v>37941</v>
      </c>
      <c r="I15" s="74">
        <v>37954</v>
      </c>
      <c r="J15" s="3"/>
    </row>
    <row r="16" spans="2:10" ht="19.5" customHeight="1">
      <c r="B16" s="25">
        <v>37969</v>
      </c>
      <c r="C16" s="70">
        <v>37982</v>
      </c>
      <c r="D16" s="70"/>
      <c r="E16" s="35">
        <v>37988</v>
      </c>
      <c r="F16" s="28">
        <v>2004013</v>
      </c>
      <c r="G16" s="75"/>
      <c r="H16" s="26">
        <v>37955</v>
      </c>
      <c r="I16" s="76">
        <v>37968</v>
      </c>
      <c r="J16" s="3"/>
    </row>
    <row r="17" spans="2:10" ht="19.5" customHeight="1">
      <c r="B17" s="31">
        <v>37983</v>
      </c>
      <c r="C17" s="73">
        <v>37996</v>
      </c>
      <c r="D17" s="73"/>
      <c r="E17" s="33">
        <v>38002</v>
      </c>
      <c r="F17" s="17">
        <v>2004014</v>
      </c>
      <c r="G17" s="66"/>
      <c r="H17" s="32">
        <v>37969</v>
      </c>
      <c r="I17" s="74">
        <v>37982</v>
      </c>
      <c r="J17" s="3"/>
    </row>
    <row r="18" spans="2:10" ht="19.5" customHeight="1">
      <c r="B18" s="25">
        <v>37997</v>
      </c>
      <c r="C18" s="70">
        <v>38010</v>
      </c>
      <c r="D18" s="70"/>
      <c r="E18" s="35">
        <v>38016</v>
      </c>
      <c r="F18" s="28">
        <v>2004015</v>
      </c>
      <c r="G18" s="75"/>
      <c r="H18" s="26">
        <v>37983</v>
      </c>
      <c r="I18" s="76">
        <v>37996</v>
      </c>
      <c r="J18" s="3"/>
    </row>
    <row r="19" spans="2:10" ht="19.5" customHeight="1">
      <c r="B19" s="31">
        <v>38011</v>
      </c>
      <c r="C19" s="73">
        <v>38024</v>
      </c>
      <c r="D19" s="73"/>
      <c r="E19" s="33">
        <v>38030</v>
      </c>
      <c r="F19" s="17">
        <v>2004016</v>
      </c>
      <c r="G19" s="66"/>
      <c r="H19" s="32">
        <v>37997</v>
      </c>
      <c r="I19" s="74">
        <v>38010</v>
      </c>
      <c r="J19" s="3"/>
    </row>
    <row r="20" spans="2:10" ht="19.5" customHeight="1">
      <c r="B20" s="25">
        <v>38025</v>
      </c>
      <c r="C20" s="70">
        <v>38038</v>
      </c>
      <c r="D20" s="70"/>
      <c r="E20" s="35">
        <v>38044</v>
      </c>
      <c r="F20" s="28">
        <v>2004017</v>
      </c>
      <c r="G20" s="75"/>
      <c r="H20" s="26">
        <v>38011</v>
      </c>
      <c r="I20" s="76">
        <v>38024</v>
      </c>
      <c r="J20" s="3"/>
    </row>
    <row r="21" spans="2:10" ht="19.5" customHeight="1">
      <c r="B21" s="31">
        <v>38039</v>
      </c>
      <c r="C21" s="73">
        <v>38052</v>
      </c>
      <c r="D21" s="73"/>
      <c r="E21" s="33">
        <v>38058</v>
      </c>
      <c r="F21" s="17">
        <v>2004018</v>
      </c>
      <c r="G21" s="66"/>
      <c r="H21" s="32">
        <v>38025</v>
      </c>
      <c r="I21" s="74">
        <v>38038</v>
      </c>
      <c r="J21" s="3"/>
    </row>
    <row r="22" spans="2:10" ht="19.5" customHeight="1">
      <c r="B22" s="25">
        <v>38053</v>
      </c>
      <c r="C22" s="70">
        <v>38066</v>
      </c>
      <c r="D22" s="70"/>
      <c r="E22" s="35">
        <v>38072</v>
      </c>
      <c r="F22" s="28">
        <v>2004019</v>
      </c>
      <c r="G22" s="75"/>
      <c r="H22" s="26">
        <v>38039</v>
      </c>
      <c r="I22" s="76">
        <v>38052</v>
      </c>
      <c r="J22" s="3"/>
    </row>
    <row r="23" spans="2:10" ht="19.5" customHeight="1">
      <c r="B23" s="31">
        <v>38067</v>
      </c>
      <c r="C23" s="73">
        <v>38080</v>
      </c>
      <c r="D23" s="73"/>
      <c r="E23" s="33">
        <v>38086</v>
      </c>
      <c r="F23" s="17">
        <v>2004020</v>
      </c>
      <c r="G23" s="66"/>
      <c r="H23" s="32">
        <v>38053</v>
      </c>
      <c r="I23" s="74">
        <v>38066</v>
      </c>
      <c r="J23" s="3"/>
    </row>
    <row r="24" spans="2:10" ht="19.5" customHeight="1">
      <c r="B24" s="25">
        <v>37350</v>
      </c>
      <c r="C24" s="70">
        <v>38094</v>
      </c>
      <c r="D24" s="70"/>
      <c r="E24" s="35">
        <v>38100</v>
      </c>
      <c r="F24" s="28">
        <v>2004021</v>
      </c>
      <c r="G24" s="75"/>
      <c r="H24" s="26">
        <v>38067</v>
      </c>
      <c r="I24" s="76">
        <v>38080</v>
      </c>
      <c r="J24" s="3"/>
    </row>
    <row r="25" spans="2:10" ht="19.5" customHeight="1">
      <c r="B25" s="31">
        <v>38095</v>
      </c>
      <c r="C25" s="73">
        <v>38108</v>
      </c>
      <c r="D25" s="73"/>
      <c r="E25" s="33">
        <v>38114</v>
      </c>
      <c r="F25" s="17">
        <v>2004022</v>
      </c>
      <c r="G25" s="66"/>
      <c r="H25" s="32">
        <v>37350</v>
      </c>
      <c r="I25" s="74">
        <v>38094</v>
      </c>
      <c r="J25" s="3"/>
    </row>
    <row r="26" spans="2:10" ht="19.5" customHeight="1">
      <c r="B26" s="25">
        <v>38109</v>
      </c>
      <c r="C26" s="70">
        <v>38122</v>
      </c>
      <c r="D26" s="70"/>
      <c r="E26" s="35">
        <v>38128</v>
      </c>
      <c r="F26" s="28">
        <v>2004023</v>
      </c>
      <c r="G26" s="75"/>
      <c r="H26" s="26">
        <v>38095</v>
      </c>
      <c r="I26" s="76">
        <v>38108</v>
      </c>
      <c r="J26" s="3"/>
    </row>
    <row r="27" spans="2:10" ht="19.5" customHeight="1">
      <c r="B27" s="31">
        <v>38123</v>
      </c>
      <c r="C27" s="73">
        <v>38136</v>
      </c>
      <c r="D27" s="73"/>
      <c r="E27" s="33">
        <v>38142</v>
      </c>
      <c r="F27" s="17">
        <v>2004024</v>
      </c>
      <c r="G27" s="66"/>
      <c r="H27" s="32">
        <v>38109</v>
      </c>
      <c r="I27" s="74">
        <v>38122</v>
      </c>
      <c r="J27" s="3"/>
    </row>
    <row r="28" spans="2:10" ht="19.5" customHeight="1">
      <c r="B28" s="25">
        <v>38137</v>
      </c>
      <c r="C28" s="70">
        <v>38150</v>
      </c>
      <c r="D28" s="70"/>
      <c r="E28" s="35">
        <v>38156</v>
      </c>
      <c r="F28" s="28">
        <v>2004025</v>
      </c>
      <c r="G28" s="75"/>
      <c r="H28" s="26">
        <v>38123</v>
      </c>
      <c r="I28" s="76">
        <v>38136</v>
      </c>
      <c r="J28" s="3"/>
    </row>
    <row r="29" spans="2:10" ht="19.5" customHeight="1">
      <c r="B29" s="31">
        <v>38151</v>
      </c>
      <c r="C29" s="73">
        <v>38164</v>
      </c>
      <c r="D29" s="73"/>
      <c r="E29" s="33">
        <v>38170</v>
      </c>
      <c r="F29" s="17">
        <v>2004026</v>
      </c>
      <c r="G29" s="66"/>
      <c r="H29" s="32">
        <v>38137</v>
      </c>
      <c r="I29" s="74">
        <v>38150</v>
      </c>
      <c r="J29" s="3"/>
    </row>
    <row r="30" spans="2:10" ht="19.5" customHeight="1" thickBot="1">
      <c r="B30" s="37">
        <v>38165</v>
      </c>
      <c r="C30" s="77">
        <v>38178</v>
      </c>
      <c r="D30" s="77"/>
      <c r="E30" s="39">
        <v>38184</v>
      </c>
      <c r="F30" s="40">
        <v>2005001</v>
      </c>
      <c r="G30" s="78"/>
      <c r="H30" s="38">
        <v>38151</v>
      </c>
      <c r="I30" s="79">
        <v>38164</v>
      </c>
      <c r="J30" s="3"/>
    </row>
    <row r="31" spans="8:9" ht="19.5" customHeight="1">
      <c r="H31" s="3"/>
      <c r="I31" s="5"/>
    </row>
    <row r="32" ht="19.5" customHeight="1"/>
    <row r="33" spans="9:10" ht="12.75">
      <c r="I33" s="7"/>
      <c r="J33" s="8"/>
    </row>
  </sheetData>
  <sheetProtection password="D83B" sheet="1" objects="1" scenarios="1" selectLockedCells="1" selectUnlockedCells="1"/>
  <mergeCells count="5">
    <mergeCell ref="B1:C1"/>
    <mergeCell ref="H1:I1"/>
    <mergeCell ref="B2:C2"/>
    <mergeCell ref="E2:F2"/>
    <mergeCell ref="H2:I2"/>
  </mergeCells>
  <printOptions horizontalCentered="1" verticalCentered="1"/>
  <pageMargins left="0" right="0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0">
      <selection activeCell="D7" sqref="D7"/>
    </sheetView>
  </sheetViews>
  <sheetFormatPr defaultColWidth="9.140625" defaultRowHeight="12.75"/>
  <cols>
    <col min="1" max="1" width="12.140625" style="128" bestFit="1" customWidth="1"/>
    <col min="2" max="2" width="12.421875" style="128" customWidth="1"/>
    <col min="3" max="3" width="12.7109375" style="0" bestFit="1" customWidth="1"/>
    <col min="4" max="4" width="12.28125" style="0" bestFit="1" customWidth="1"/>
    <col min="5" max="6" width="12.140625" style="126" bestFit="1" customWidth="1"/>
    <col min="7" max="7" width="14.57421875" style="0" customWidth="1"/>
    <col min="8" max="8" width="13.00390625" style="126" bestFit="1" customWidth="1"/>
  </cols>
  <sheetData>
    <row r="1" spans="1:8" ht="18.75" thickBot="1">
      <c r="A1" s="290" t="s">
        <v>10</v>
      </c>
      <c r="B1" s="291"/>
      <c r="C1" s="294" t="s">
        <v>57</v>
      </c>
      <c r="D1" s="295" t="s">
        <v>6</v>
      </c>
      <c r="E1" s="283" t="s">
        <v>9</v>
      </c>
      <c r="F1" s="275"/>
      <c r="G1" s="170" t="s">
        <v>16</v>
      </c>
      <c r="H1" s="165" t="s">
        <v>15</v>
      </c>
    </row>
    <row r="2" spans="1:8" ht="18.75" thickBot="1">
      <c r="A2" s="292" t="s">
        <v>3</v>
      </c>
      <c r="B2" s="293"/>
      <c r="C2" s="287" t="s">
        <v>66</v>
      </c>
      <c r="D2" s="288"/>
      <c r="E2" s="285" t="s">
        <v>3</v>
      </c>
      <c r="F2" s="278"/>
      <c r="G2" s="171" t="s">
        <v>29</v>
      </c>
      <c r="H2" s="166" t="s">
        <v>12</v>
      </c>
    </row>
    <row r="3" spans="1:8" ht="18">
      <c r="A3" s="152" t="s">
        <v>0</v>
      </c>
      <c r="B3" s="153" t="s">
        <v>1</v>
      </c>
      <c r="C3" s="16" t="s">
        <v>18</v>
      </c>
      <c r="D3" s="17" t="s">
        <v>40</v>
      </c>
      <c r="E3" s="154" t="s">
        <v>0</v>
      </c>
      <c r="F3" s="155" t="s">
        <v>1</v>
      </c>
      <c r="G3" s="171" t="s">
        <v>14</v>
      </c>
      <c r="H3" s="166" t="s">
        <v>13</v>
      </c>
    </row>
    <row r="4" spans="1:11" ht="18.75" thickBot="1">
      <c r="A4" s="182">
        <v>40713</v>
      </c>
      <c r="B4" s="183">
        <v>40726</v>
      </c>
      <c r="C4" s="163">
        <v>40732</v>
      </c>
      <c r="D4" s="164">
        <v>2012001</v>
      </c>
      <c r="E4" s="183">
        <v>40699</v>
      </c>
      <c r="F4" s="183">
        <v>40712</v>
      </c>
      <c r="G4" s="184" t="s">
        <v>67</v>
      </c>
      <c r="H4" s="168">
        <v>40735</v>
      </c>
      <c r="K4" s="186"/>
    </row>
    <row r="5" spans="1:8" ht="18.75" thickBot="1">
      <c r="A5" s="174">
        <v>40727</v>
      </c>
      <c r="B5" s="139">
        <v>40740</v>
      </c>
      <c r="C5" s="156">
        <v>40746</v>
      </c>
      <c r="D5" s="157">
        <v>2012002</v>
      </c>
      <c r="E5" s="182">
        <v>40713</v>
      </c>
      <c r="F5" s="183">
        <v>40726</v>
      </c>
      <c r="G5" s="175">
        <v>40739</v>
      </c>
      <c r="H5" s="169">
        <v>40749</v>
      </c>
    </row>
    <row r="6" spans="1:8" ht="18">
      <c r="A6" s="172">
        <v>40741</v>
      </c>
      <c r="B6" s="158">
        <v>40754</v>
      </c>
      <c r="C6" s="161">
        <v>40763</v>
      </c>
      <c r="D6" s="157">
        <v>2012003</v>
      </c>
      <c r="E6" s="174">
        <v>40727</v>
      </c>
      <c r="F6" s="139">
        <v>40740</v>
      </c>
      <c r="G6" s="176">
        <v>40753</v>
      </c>
      <c r="H6" s="168">
        <v>40763</v>
      </c>
    </row>
    <row r="7" spans="1:8" ht="18">
      <c r="A7" s="174">
        <v>40755</v>
      </c>
      <c r="B7" s="139">
        <v>40768</v>
      </c>
      <c r="C7" s="156">
        <v>40774</v>
      </c>
      <c r="D7" s="157">
        <v>2012004</v>
      </c>
      <c r="E7" s="172">
        <v>40741</v>
      </c>
      <c r="F7" s="158">
        <v>40754</v>
      </c>
      <c r="G7" s="177">
        <v>40767</v>
      </c>
      <c r="H7" s="169">
        <v>40777</v>
      </c>
    </row>
    <row r="8" spans="1:8" ht="18">
      <c r="A8" s="172">
        <v>40769</v>
      </c>
      <c r="B8" s="158">
        <v>40782</v>
      </c>
      <c r="C8" s="161">
        <v>40788</v>
      </c>
      <c r="D8" s="157">
        <v>2012005</v>
      </c>
      <c r="E8" s="174">
        <v>40755</v>
      </c>
      <c r="F8" s="139">
        <v>40768</v>
      </c>
      <c r="G8" s="180">
        <v>40781</v>
      </c>
      <c r="H8" s="168">
        <v>40792</v>
      </c>
    </row>
    <row r="9" spans="1:8" ht="18">
      <c r="A9" s="172">
        <v>40783</v>
      </c>
      <c r="B9" s="158">
        <v>40796</v>
      </c>
      <c r="C9" s="156">
        <v>40802</v>
      </c>
      <c r="D9" s="157">
        <v>2012006</v>
      </c>
      <c r="E9" s="172">
        <v>40769</v>
      </c>
      <c r="F9" s="158">
        <v>40782</v>
      </c>
      <c r="G9" s="177">
        <v>40795</v>
      </c>
      <c r="H9" s="169">
        <v>40805</v>
      </c>
    </row>
    <row r="10" spans="1:8" ht="18">
      <c r="A10" s="174">
        <v>40797</v>
      </c>
      <c r="B10" s="139">
        <v>40810</v>
      </c>
      <c r="C10" s="161">
        <v>40816</v>
      </c>
      <c r="D10" s="157">
        <v>2012007</v>
      </c>
      <c r="E10" s="172">
        <v>40783</v>
      </c>
      <c r="F10" s="158">
        <v>40796</v>
      </c>
      <c r="G10" s="176">
        <v>40809</v>
      </c>
      <c r="H10" s="168">
        <v>40819</v>
      </c>
    </row>
    <row r="11" spans="1:8" ht="18">
      <c r="A11" s="172">
        <v>40811</v>
      </c>
      <c r="B11" s="158">
        <v>40824</v>
      </c>
      <c r="C11" s="156">
        <v>40830</v>
      </c>
      <c r="D11" s="157">
        <v>2012008</v>
      </c>
      <c r="E11" s="174">
        <v>40797</v>
      </c>
      <c r="F11" s="139">
        <v>40810</v>
      </c>
      <c r="G11" s="177">
        <v>40823</v>
      </c>
      <c r="H11" s="169">
        <v>40833</v>
      </c>
    </row>
    <row r="12" spans="1:8" ht="18">
      <c r="A12" s="174">
        <v>40825</v>
      </c>
      <c r="B12" s="139">
        <v>40838</v>
      </c>
      <c r="C12" s="161">
        <v>40844</v>
      </c>
      <c r="D12" s="157">
        <v>2012009</v>
      </c>
      <c r="E12" s="172">
        <v>40811</v>
      </c>
      <c r="F12" s="158">
        <v>40824</v>
      </c>
      <c r="G12" s="176">
        <v>40837</v>
      </c>
      <c r="H12" s="168">
        <v>40847</v>
      </c>
    </row>
    <row r="13" spans="1:8" ht="18">
      <c r="A13" s="172">
        <v>40839</v>
      </c>
      <c r="B13" s="158">
        <v>40852</v>
      </c>
      <c r="C13" s="156">
        <v>40858</v>
      </c>
      <c r="D13" s="157">
        <v>2012010</v>
      </c>
      <c r="E13" s="174">
        <v>40825</v>
      </c>
      <c r="F13" s="139">
        <v>40838</v>
      </c>
      <c r="G13" s="177">
        <v>40851</v>
      </c>
      <c r="H13" s="169">
        <v>40861</v>
      </c>
    </row>
    <row r="14" spans="1:8" ht="18">
      <c r="A14" s="174">
        <v>40853</v>
      </c>
      <c r="B14" s="139">
        <v>40866</v>
      </c>
      <c r="C14" s="161">
        <v>40872</v>
      </c>
      <c r="D14" s="157">
        <v>2012011</v>
      </c>
      <c r="E14" s="172">
        <v>40839</v>
      </c>
      <c r="F14" s="158">
        <v>40852</v>
      </c>
      <c r="G14" s="195" t="s">
        <v>68</v>
      </c>
      <c r="H14" s="168">
        <v>40875</v>
      </c>
    </row>
    <row r="15" spans="1:8" ht="18">
      <c r="A15" s="172">
        <v>40867</v>
      </c>
      <c r="B15" s="158">
        <v>40880</v>
      </c>
      <c r="C15" s="156">
        <v>40886</v>
      </c>
      <c r="D15" s="157">
        <v>2012012</v>
      </c>
      <c r="E15" s="174">
        <v>40853</v>
      </c>
      <c r="F15" s="139">
        <v>40866</v>
      </c>
      <c r="G15" s="177">
        <v>40879</v>
      </c>
      <c r="H15" s="169">
        <v>40889</v>
      </c>
    </row>
    <row r="16" spans="1:8" ht="18">
      <c r="A16" s="174">
        <v>40881</v>
      </c>
      <c r="B16" s="139">
        <v>40894</v>
      </c>
      <c r="C16" s="161">
        <v>40900</v>
      </c>
      <c r="D16" s="157">
        <v>2012013</v>
      </c>
      <c r="E16" s="172">
        <v>40867</v>
      </c>
      <c r="F16" s="158">
        <v>40880</v>
      </c>
      <c r="G16" s="193">
        <v>40893</v>
      </c>
      <c r="H16" s="168">
        <v>40911</v>
      </c>
    </row>
    <row r="17" spans="1:8" ht="18">
      <c r="A17" s="172">
        <v>40895</v>
      </c>
      <c r="B17" s="158">
        <v>40908</v>
      </c>
      <c r="C17" s="156">
        <v>40914</v>
      </c>
      <c r="D17" s="157">
        <v>2012014</v>
      </c>
      <c r="E17" s="174">
        <v>40881</v>
      </c>
      <c r="F17" s="139">
        <v>40894</v>
      </c>
      <c r="G17" s="179" t="s">
        <v>69</v>
      </c>
      <c r="H17" s="169">
        <v>40917</v>
      </c>
    </row>
    <row r="18" spans="1:8" ht="18">
      <c r="A18" s="174">
        <v>40909</v>
      </c>
      <c r="B18" s="139">
        <v>40922</v>
      </c>
      <c r="C18" s="161">
        <v>40928</v>
      </c>
      <c r="D18" s="157">
        <v>2012015</v>
      </c>
      <c r="E18" s="172">
        <v>40895</v>
      </c>
      <c r="F18" s="158">
        <v>40908</v>
      </c>
      <c r="G18" s="176">
        <v>40921</v>
      </c>
      <c r="H18" s="168">
        <v>40931</v>
      </c>
    </row>
    <row r="19" spans="1:8" ht="18">
      <c r="A19" s="194">
        <v>40923</v>
      </c>
      <c r="B19" s="196">
        <v>40936</v>
      </c>
      <c r="C19" s="156">
        <v>40942</v>
      </c>
      <c r="D19" s="157">
        <v>2012016</v>
      </c>
      <c r="E19" s="174">
        <v>40909</v>
      </c>
      <c r="F19" s="139">
        <v>40922</v>
      </c>
      <c r="G19" s="177">
        <v>40935</v>
      </c>
      <c r="H19" s="169">
        <v>40945</v>
      </c>
    </row>
    <row r="20" spans="1:8" ht="18">
      <c r="A20" s="172">
        <v>40937</v>
      </c>
      <c r="B20" s="158">
        <v>40950</v>
      </c>
      <c r="C20" s="161">
        <v>40956</v>
      </c>
      <c r="D20" s="157">
        <v>2012017</v>
      </c>
      <c r="E20" s="197">
        <v>40923</v>
      </c>
      <c r="F20" s="194">
        <v>40936</v>
      </c>
      <c r="G20" s="176">
        <v>40949</v>
      </c>
      <c r="H20" s="168">
        <v>40959</v>
      </c>
    </row>
    <row r="21" spans="1:8" ht="18">
      <c r="A21" s="174">
        <v>40951</v>
      </c>
      <c r="B21" s="139">
        <v>40964</v>
      </c>
      <c r="C21" s="156">
        <v>40970</v>
      </c>
      <c r="D21" s="157">
        <v>2012018</v>
      </c>
      <c r="E21" s="172">
        <v>40937</v>
      </c>
      <c r="F21" s="158">
        <v>40950</v>
      </c>
      <c r="G21" s="177">
        <v>40963</v>
      </c>
      <c r="H21" s="169">
        <v>40973</v>
      </c>
    </row>
    <row r="22" spans="1:8" ht="18">
      <c r="A22" s="172">
        <v>40965</v>
      </c>
      <c r="B22" s="158">
        <v>40978</v>
      </c>
      <c r="C22" s="161">
        <v>40984</v>
      </c>
      <c r="D22" s="157">
        <v>2012019</v>
      </c>
      <c r="E22" s="174">
        <v>40951</v>
      </c>
      <c r="F22" s="139">
        <v>40964</v>
      </c>
      <c r="G22" s="176">
        <v>40977</v>
      </c>
      <c r="H22" s="168">
        <v>40987</v>
      </c>
    </row>
    <row r="23" spans="1:8" ht="18">
      <c r="A23" s="174">
        <v>40979</v>
      </c>
      <c r="B23" s="139">
        <v>40992</v>
      </c>
      <c r="C23" s="156">
        <v>40998</v>
      </c>
      <c r="D23" s="157">
        <v>2012020</v>
      </c>
      <c r="E23" s="172">
        <v>40965</v>
      </c>
      <c r="F23" s="158">
        <v>40978</v>
      </c>
      <c r="G23" s="177">
        <v>40991</v>
      </c>
      <c r="H23" s="169">
        <v>41001</v>
      </c>
    </row>
    <row r="24" spans="1:8" ht="18">
      <c r="A24" s="172">
        <v>40993</v>
      </c>
      <c r="B24" s="158">
        <v>41006</v>
      </c>
      <c r="C24" s="161">
        <v>41012</v>
      </c>
      <c r="D24" s="157">
        <v>2012021</v>
      </c>
      <c r="E24" s="174">
        <v>40979</v>
      </c>
      <c r="F24" s="139">
        <v>40992</v>
      </c>
      <c r="G24" s="176">
        <v>41005</v>
      </c>
      <c r="H24" s="168">
        <v>41015</v>
      </c>
    </row>
    <row r="25" spans="1:8" ht="18">
      <c r="A25" s="174">
        <v>41007</v>
      </c>
      <c r="B25" s="139">
        <v>41020</v>
      </c>
      <c r="C25" s="156">
        <v>41026</v>
      </c>
      <c r="D25" s="157">
        <v>2012022</v>
      </c>
      <c r="E25" s="172">
        <v>40993</v>
      </c>
      <c r="F25" s="158">
        <v>41006</v>
      </c>
      <c r="G25" s="177">
        <v>41019</v>
      </c>
      <c r="H25" s="169">
        <v>41029</v>
      </c>
    </row>
    <row r="26" spans="1:8" ht="18">
      <c r="A26" s="172">
        <v>41021</v>
      </c>
      <c r="B26" s="158">
        <v>41034</v>
      </c>
      <c r="C26" s="161">
        <v>41040</v>
      </c>
      <c r="D26" s="157">
        <v>2012023</v>
      </c>
      <c r="E26" s="174">
        <v>41007</v>
      </c>
      <c r="F26" s="139">
        <v>41020</v>
      </c>
      <c r="G26" s="176">
        <v>40667</v>
      </c>
      <c r="H26" s="168">
        <v>41043</v>
      </c>
    </row>
    <row r="27" spans="1:8" ht="18">
      <c r="A27" s="174">
        <v>41035</v>
      </c>
      <c r="B27" s="139">
        <v>41048</v>
      </c>
      <c r="C27" s="156">
        <v>41054</v>
      </c>
      <c r="D27" s="157">
        <v>2012024</v>
      </c>
      <c r="E27" s="172">
        <v>41021</v>
      </c>
      <c r="F27" s="158">
        <v>41034</v>
      </c>
      <c r="G27" s="177">
        <v>41047</v>
      </c>
      <c r="H27" s="169">
        <v>41057</v>
      </c>
    </row>
    <row r="28" spans="1:8" ht="18">
      <c r="A28" s="172">
        <v>41049</v>
      </c>
      <c r="B28" s="158">
        <v>41062</v>
      </c>
      <c r="C28" s="161">
        <v>41068</v>
      </c>
      <c r="D28" s="157">
        <v>2012025</v>
      </c>
      <c r="E28" s="174">
        <v>41035</v>
      </c>
      <c r="F28" s="139">
        <v>41048</v>
      </c>
      <c r="G28" s="195" t="s">
        <v>71</v>
      </c>
      <c r="H28" s="168">
        <v>41072</v>
      </c>
    </row>
    <row r="29" spans="1:8" ht="18">
      <c r="A29" s="174">
        <v>41063</v>
      </c>
      <c r="B29" s="139">
        <v>41076</v>
      </c>
      <c r="C29" s="156">
        <v>41082</v>
      </c>
      <c r="D29" s="157">
        <v>2012026</v>
      </c>
      <c r="E29" s="172">
        <v>41049</v>
      </c>
      <c r="F29" s="158">
        <v>41062</v>
      </c>
      <c r="G29" s="192" t="s">
        <v>72</v>
      </c>
      <c r="H29" s="169">
        <v>41085</v>
      </c>
    </row>
    <row r="30" spans="1:8" ht="18.75" thickBot="1">
      <c r="A30" s="182">
        <v>41077</v>
      </c>
      <c r="B30" s="183">
        <v>41090</v>
      </c>
      <c r="C30" s="163">
        <v>41096</v>
      </c>
      <c r="D30" s="164">
        <v>2012027</v>
      </c>
      <c r="E30" s="174">
        <v>41063</v>
      </c>
      <c r="F30" s="139">
        <v>41076</v>
      </c>
      <c r="G30" s="192" t="s">
        <v>73</v>
      </c>
      <c r="H30" s="168">
        <v>41464</v>
      </c>
    </row>
    <row r="32" spans="1:4" ht="12.75">
      <c r="A32" s="127" t="s">
        <v>30</v>
      </c>
      <c r="B32" s="289" t="s">
        <v>46</v>
      </c>
      <c r="C32" s="289"/>
      <c r="D32" s="289"/>
    </row>
    <row r="33" spans="1:4" ht="12.75">
      <c r="A33" s="127" t="s">
        <v>42</v>
      </c>
      <c r="B33" s="289" t="s">
        <v>70</v>
      </c>
      <c r="C33" s="289"/>
      <c r="D33" s="289"/>
    </row>
    <row r="35" spans="1:8" ht="12.75">
      <c r="A35" s="187"/>
      <c r="B35" s="188"/>
      <c r="C35" s="189"/>
      <c r="D35" s="189"/>
      <c r="E35" s="185"/>
      <c r="F35" s="185"/>
      <c r="G35" s="167"/>
      <c r="H35" s="185"/>
    </row>
    <row r="36" spans="1:8" ht="12.75">
      <c r="A36" s="190"/>
      <c r="B36" s="188"/>
      <c r="C36" s="189"/>
      <c r="D36" s="189"/>
      <c r="E36" s="185"/>
      <c r="F36" s="185"/>
      <c r="G36" s="167"/>
      <c r="H36" s="185"/>
    </row>
    <row r="37" spans="1:8" ht="12.75">
      <c r="A37" s="191"/>
      <c r="B37" s="191"/>
      <c r="C37" s="189"/>
      <c r="D37" s="189"/>
      <c r="E37" s="185"/>
      <c r="F37" s="185"/>
      <c r="G37" s="167"/>
      <c r="H37" s="185"/>
    </row>
    <row r="38" spans="1:8" ht="12.75">
      <c r="A38" s="187"/>
      <c r="B38" s="190"/>
      <c r="C38" s="189"/>
      <c r="D38" s="189"/>
      <c r="E38" s="185"/>
      <c r="F38" s="185"/>
      <c r="G38" s="189"/>
      <c r="H38" s="185"/>
    </row>
  </sheetData>
  <sheetProtection/>
  <mergeCells count="8">
    <mergeCell ref="B32:D32"/>
    <mergeCell ref="B33:D33"/>
    <mergeCell ref="A1:B1"/>
    <mergeCell ref="C1:D1"/>
    <mergeCell ref="E1:F1"/>
    <mergeCell ref="A2:B2"/>
    <mergeCell ref="C2:D2"/>
    <mergeCell ref="E2:F2"/>
  </mergeCells>
  <printOptions/>
  <pageMargins left="0.25" right="0.2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12.140625" style="128" bestFit="1" customWidth="1"/>
    <col min="2" max="2" width="12.421875" style="128" customWidth="1"/>
    <col min="3" max="3" width="12.7109375" style="0" bestFit="1" customWidth="1"/>
    <col min="4" max="4" width="12.28125" style="0" bestFit="1" customWidth="1"/>
    <col min="5" max="6" width="12.140625" style="126" bestFit="1" customWidth="1"/>
    <col min="7" max="7" width="14.57421875" style="0" customWidth="1"/>
    <col min="8" max="8" width="13.00390625" style="126" bestFit="1" customWidth="1"/>
  </cols>
  <sheetData>
    <row r="1" spans="1:8" ht="18">
      <c r="A1" s="299" t="s">
        <v>10</v>
      </c>
      <c r="B1" s="300"/>
      <c r="C1" s="301" t="s">
        <v>57</v>
      </c>
      <c r="D1" s="302" t="s">
        <v>6</v>
      </c>
      <c r="E1" s="303" t="s">
        <v>9</v>
      </c>
      <c r="F1" s="303"/>
      <c r="G1" s="208" t="s">
        <v>16</v>
      </c>
      <c r="H1" s="165" t="s">
        <v>15</v>
      </c>
    </row>
    <row r="2" spans="1:8" ht="18">
      <c r="A2" s="304" t="s">
        <v>3</v>
      </c>
      <c r="B2" s="305"/>
      <c r="C2" s="279" t="s">
        <v>74</v>
      </c>
      <c r="D2" s="280"/>
      <c r="E2" s="306" t="s">
        <v>3</v>
      </c>
      <c r="F2" s="306"/>
      <c r="G2" s="206" t="s">
        <v>29</v>
      </c>
      <c r="H2" s="166" t="s">
        <v>12</v>
      </c>
    </row>
    <row r="3" spans="1:8" ht="18.75" thickBot="1">
      <c r="A3" s="54" t="s">
        <v>0</v>
      </c>
      <c r="B3" s="207" t="s">
        <v>1</v>
      </c>
      <c r="C3" s="16" t="s">
        <v>18</v>
      </c>
      <c r="D3" s="17" t="s">
        <v>40</v>
      </c>
      <c r="E3" s="207" t="s">
        <v>0</v>
      </c>
      <c r="F3" s="207" t="s">
        <v>1</v>
      </c>
      <c r="G3" s="206" t="s">
        <v>14</v>
      </c>
      <c r="H3" s="166" t="s">
        <v>13</v>
      </c>
    </row>
    <row r="4" spans="1:11" ht="18">
      <c r="A4" s="217">
        <v>41077</v>
      </c>
      <c r="B4" s="218">
        <v>41090</v>
      </c>
      <c r="C4" s="219">
        <v>40730</v>
      </c>
      <c r="D4" s="220">
        <v>2012027</v>
      </c>
      <c r="E4" s="221">
        <v>41063</v>
      </c>
      <c r="F4" s="222">
        <v>41076</v>
      </c>
      <c r="G4" s="223" t="s">
        <v>76</v>
      </c>
      <c r="H4" s="224">
        <v>41099</v>
      </c>
      <c r="K4" s="186"/>
    </row>
    <row r="5" spans="1:8" ht="18">
      <c r="A5" s="174">
        <v>41091</v>
      </c>
      <c r="B5" s="211">
        <v>41104</v>
      </c>
      <c r="C5" s="213">
        <v>41110</v>
      </c>
      <c r="D5" s="214">
        <v>2013001</v>
      </c>
      <c r="E5" s="212">
        <v>41077</v>
      </c>
      <c r="F5" s="139">
        <v>41090</v>
      </c>
      <c r="G5" s="210">
        <v>41103</v>
      </c>
      <c r="H5" s="148">
        <v>41113</v>
      </c>
    </row>
    <row r="6" spans="1:8" ht="18">
      <c r="A6" s="217">
        <v>41105</v>
      </c>
      <c r="B6" s="218">
        <v>41118</v>
      </c>
      <c r="C6" s="225">
        <v>41124</v>
      </c>
      <c r="D6" s="226">
        <v>2013002</v>
      </c>
      <c r="E6" s="221">
        <v>41091</v>
      </c>
      <c r="F6" s="222">
        <v>41104</v>
      </c>
      <c r="G6" s="227">
        <v>41117</v>
      </c>
      <c r="H6" s="224">
        <v>41127</v>
      </c>
    </row>
    <row r="7" spans="1:8" ht="18">
      <c r="A7" s="174">
        <v>41119</v>
      </c>
      <c r="B7" s="211">
        <v>41132</v>
      </c>
      <c r="C7" s="213">
        <v>41138</v>
      </c>
      <c r="D7" s="214">
        <v>2013003</v>
      </c>
      <c r="E7" s="212">
        <v>41105</v>
      </c>
      <c r="F7" s="139">
        <v>41118</v>
      </c>
      <c r="G7" s="205">
        <v>41131</v>
      </c>
      <c r="H7" s="148">
        <v>41141</v>
      </c>
    </row>
    <row r="8" spans="1:8" ht="18">
      <c r="A8" s="217">
        <v>41133</v>
      </c>
      <c r="B8" s="218">
        <v>41146</v>
      </c>
      <c r="C8" s="237">
        <v>41151</v>
      </c>
      <c r="D8" s="226">
        <v>2013004</v>
      </c>
      <c r="E8" s="221">
        <v>41119</v>
      </c>
      <c r="F8" s="222">
        <v>41132</v>
      </c>
      <c r="G8" s="228">
        <v>41145</v>
      </c>
      <c r="H8" s="236">
        <v>41156</v>
      </c>
    </row>
    <row r="9" spans="1:8" ht="18">
      <c r="A9" s="174">
        <v>41147</v>
      </c>
      <c r="B9" s="211">
        <v>41160</v>
      </c>
      <c r="C9" s="213">
        <v>41166</v>
      </c>
      <c r="D9" s="214">
        <v>2013005</v>
      </c>
      <c r="E9" s="212">
        <v>41133</v>
      </c>
      <c r="F9" s="139">
        <v>41146</v>
      </c>
      <c r="G9" s="205">
        <v>41159</v>
      </c>
      <c r="H9" s="148">
        <v>41169</v>
      </c>
    </row>
    <row r="10" spans="1:8" ht="18">
      <c r="A10" s="217">
        <v>41161</v>
      </c>
      <c r="B10" s="218">
        <v>41174</v>
      </c>
      <c r="C10" s="225">
        <v>41180</v>
      </c>
      <c r="D10" s="226">
        <v>2013006</v>
      </c>
      <c r="E10" s="221">
        <v>41147</v>
      </c>
      <c r="F10" s="222">
        <v>41160</v>
      </c>
      <c r="G10" s="227">
        <v>41173</v>
      </c>
      <c r="H10" s="224">
        <v>41183</v>
      </c>
    </row>
    <row r="11" spans="1:8" ht="18">
      <c r="A11" s="174">
        <v>41175</v>
      </c>
      <c r="B11" s="211">
        <v>41188</v>
      </c>
      <c r="C11" s="213">
        <v>41194</v>
      </c>
      <c r="D11" s="214">
        <v>2013007</v>
      </c>
      <c r="E11" s="212">
        <v>41161</v>
      </c>
      <c r="F11" s="139">
        <v>41174</v>
      </c>
      <c r="G11" s="205">
        <v>41187</v>
      </c>
      <c r="H11" s="148">
        <v>41197</v>
      </c>
    </row>
    <row r="12" spans="1:8" ht="18">
      <c r="A12" s="217">
        <v>41189</v>
      </c>
      <c r="B12" s="218">
        <v>41202</v>
      </c>
      <c r="C12" s="225">
        <v>41208</v>
      </c>
      <c r="D12" s="226">
        <v>2013008</v>
      </c>
      <c r="E12" s="221">
        <v>41175</v>
      </c>
      <c r="F12" s="222">
        <v>41188</v>
      </c>
      <c r="G12" s="227">
        <v>41201</v>
      </c>
      <c r="H12" s="224">
        <v>41211</v>
      </c>
    </row>
    <row r="13" spans="1:8" ht="18">
      <c r="A13" s="174">
        <v>41203</v>
      </c>
      <c r="B13" s="211">
        <v>41216</v>
      </c>
      <c r="C13" s="213">
        <v>41222</v>
      </c>
      <c r="D13" s="214">
        <v>2013009</v>
      </c>
      <c r="E13" s="212">
        <v>41189</v>
      </c>
      <c r="F13" s="139">
        <v>41202</v>
      </c>
      <c r="G13" s="205">
        <v>41215</v>
      </c>
      <c r="H13" s="148">
        <v>41225</v>
      </c>
    </row>
    <row r="14" spans="1:8" ht="18">
      <c r="A14" s="217">
        <v>41217</v>
      </c>
      <c r="B14" s="218">
        <v>41230</v>
      </c>
      <c r="C14" s="237">
        <v>41233</v>
      </c>
      <c r="D14" s="226">
        <v>2013010</v>
      </c>
      <c r="E14" s="221">
        <v>41203</v>
      </c>
      <c r="F14" s="222">
        <v>41216</v>
      </c>
      <c r="G14" s="223" t="s">
        <v>75</v>
      </c>
      <c r="H14" s="236">
        <v>41240</v>
      </c>
    </row>
    <row r="15" spans="1:8" ht="18">
      <c r="A15" s="174">
        <v>41231</v>
      </c>
      <c r="B15" s="211">
        <v>41244</v>
      </c>
      <c r="C15" s="213">
        <v>41250</v>
      </c>
      <c r="D15" s="214">
        <v>2013011</v>
      </c>
      <c r="E15" s="212">
        <v>41217</v>
      </c>
      <c r="F15" s="139">
        <v>41230</v>
      </c>
      <c r="G15" s="205">
        <v>41243</v>
      </c>
      <c r="H15" s="148">
        <v>41253</v>
      </c>
    </row>
    <row r="16" spans="1:8" ht="18">
      <c r="A16" s="217">
        <v>41245</v>
      </c>
      <c r="B16" s="218">
        <v>41258</v>
      </c>
      <c r="C16" s="225">
        <v>41264</v>
      </c>
      <c r="D16" s="226">
        <v>2013012</v>
      </c>
      <c r="E16" s="221">
        <v>41231</v>
      </c>
      <c r="F16" s="222">
        <v>41244</v>
      </c>
      <c r="G16" s="231" t="s">
        <v>82</v>
      </c>
      <c r="H16" s="224">
        <v>41276</v>
      </c>
    </row>
    <row r="17" spans="1:8" ht="18">
      <c r="A17" s="174">
        <v>41259</v>
      </c>
      <c r="B17" s="211">
        <v>41272</v>
      </c>
      <c r="C17" s="213">
        <v>41278</v>
      </c>
      <c r="D17" s="214">
        <v>2013013</v>
      </c>
      <c r="E17" s="212">
        <v>41245</v>
      </c>
      <c r="F17" s="139">
        <v>41258</v>
      </c>
      <c r="G17" s="205">
        <v>41276</v>
      </c>
      <c r="H17" s="236">
        <v>41281</v>
      </c>
    </row>
    <row r="18" spans="1:8" ht="18">
      <c r="A18" s="217">
        <v>41273</v>
      </c>
      <c r="B18" s="218">
        <v>41286</v>
      </c>
      <c r="C18" s="225">
        <v>41295</v>
      </c>
      <c r="D18" s="226">
        <v>2013014</v>
      </c>
      <c r="E18" s="221">
        <v>41259</v>
      </c>
      <c r="F18" s="222">
        <v>41272</v>
      </c>
      <c r="G18" s="227">
        <v>41285</v>
      </c>
      <c r="H18" s="224">
        <v>41296</v>
      </c>
    </row>
    <row r="19" spans="1:8" ht="18">
      <c r="A19" s="174">
        <v>41287</v>
      </c>
      <c r="B19" s="211">
        <v>41300</v>
      </c>
      <c r="C19" s="213">
        <v>41306</v>
      </c>
      <c r="D19" s="214">
        <v>2013015</v>
      </c>
      <c r="E19" s="212">
        <v>41273</v>
      </c>
      <c r="F19" s="139">
        <v>41286</v>
      </c>
      <c r="G19" s="205">
        <v>41299</v>
      </c>
      <c r="H19" s="148">
        <v>41309</v>
      </c>
    </row>
    <row r="20" spans="1:8" ht="18">
      <c r="A20" s="217">
        <v>41301</v>
      </c>
      <c r="B20" s="218">
        <v>41314</v>
      </c>
      <c r="C20" s="225">
        <v>41320</v>
      </c>
      <c r="D20" s="226">
        <v>2013016</v>
      </c>
      <c r="E20" s="221">
        <v>41287</v>
      </c>
      <c r="F20" s="222">
        <v>41300</v>
      </c>
      <c r="G20" s="227">
        <v>41313</v>
      </c>
      <c r="H20" s="224">
        <v>41323</v>
      </c>
    </row>
    <row r="21" spans="1:8" ht="18">
      <c r="A21" s="174">
        <v>41315</v>
      </c>
      <c r="B21" s="211">
        <v>41328</v>
      </c>
      <c r="C21" s="213">
        <v>41334</v>
      </c>
      <c r="D21" s="214">
        <v>2013017</v>
      </c>
      <c r="E21" s="212">
        <v>41301</v>
      </c>
      <c r="F21" s="139">
        <v>41314</v>
      </c>
      <c r="G21" s="205">
        <v>41327</v>
      </c>
      <c r="H21" s="148">
        <v>41337</v>
      </c>
    </row>
    <row r="22" spans="1:8" ht="18">
      <c r="A22" s="217">
        <v>41329</v>
      </c>
      <c r="B22" s="218">
        <v>41342</v>
      </c>
      <c r="C22" s="225">
        <v>41348</v>
      </c>
      <c r="D22" s="226">
        <v>2013018</v>
      </c>
      <c r="E22" s="221">
        <v>41315</v>
      </c>
      <c r="F22" s="222">
        <v>41328</v>
      </c>
      <c r="G22" s="227">
        <v>41341</v>
      </c>
      <c r="H22" s="224">
        <v>40988</v>
      </c>
    </row>
    <row r="23" spans="1:8" ht="18">
      <c r="A23" s="174">
        <v>41343</v>
      </c>
      <c r="B23" s="211">
        <v>41356</v>
      </c>
      <c r="C23" s="213">
        <v>41362</v>
      </c>
      <c r="D23" s="214">
        <v>2013019</v>
      </c>
      <c r="E23" s="212">
        <v>41329</v>
      </c>
      <c r="F23" s="139">
        <v>41342</v>
      </c>
      <c r="G23" s="205">
        <v>41355</v>
      </c>
      <c r="H23" s="148">
        <v>41365</v>
      </c>
    </row>
    <row r="24" spans="1:8" ht="18">
      <c r="A24" s="217">
        <v>41357</v>
      </c>
      <c r="B24" s="218">
        <v>41370</v>
      </c>
      <c r="C24" s="225">
        <v>41376</v>
      </c>
      <c r="D24" s="226">
        <v>2013020</v>
      </c>
      <c r="E24" s="234">
        <v>41343</v>
      </c>
      <c r="F24" s="235">
        <v>41356</v>
      </c>
      <c r="G24" s="227">
        <v>41369</v>
      </c>
      <c r="H24" s="224">
        <v>41379</v>
      </c>
    </row>
    <row r="25" spans="1:8" ht="18">
      <c r="A25" s="174">
        <v>41371</v>
      </c>
      <c r="B25" s="211">
        <v>41384</v>
      </c>
      <c r="C25" s="213">
        <v>41390</v>
      </c>
      <c r="D25" s="214">
        <v>2013021</v>
      </c>
      <c r="E25" s="232">
        <v>41357</v>
      </c>
      <c r="F25" s="233">
        <v>41370</v>
      </c>
      <c r="G25" s="205">
        <v>41383</v>
      </c>
      <c r="H25" s="148">
        <v>41393</v>
      </c>
    </row>
    <row r="26" spans="1:8" ht="18">
      <c r="A26" s="217">
        <v>41385</v>
      </c>
      <c r="B26" s="218">
        <v>41398</v>
      </c>
      <c r="C26" s="225">
        <v>41404</v>
      </c>
      <c r="D26" s="226">
        <v>2013022</v>
      </c>
      <c r="E26" s="234">
        <v>41371</v>
      </c>
      <c r="F26" s="235">
        <v>41384</v>
      </c>
      <c r="G26" s="227">
        <v>41397</v>
      </c>
      <c r="H26" s="224">
        <v>41407</v>
      </c>
    </row>
    <row r="27" spans="1:8" ht="18">
      <c r="A27" s="174">
        <v>41399</v>
      </c>
      <c r="B27" s="211">
        <v>41412</v>
      </c>
      <c r="C27" s="237">
        <v>41417</v>
      </c>
      <c r="D27" s="214">
        <v>2013023</v>
      </c>
      <c r="E27" s="232">
        <v>41385</v>
      </c>
      <c r="F27" s="233">
        <v>41398</v>
      </c>
      <c r="G27" s="205">
        <v>41411</v>
      </c>
      <c r="H27" s="236">
        <v>41452</v>
      </c>
    </row>
    <row r="28" spans="1:8" ht="18">
      <c r="A28" s="217">
        <v>41413</v>
      </c>
      <c r="B28" s="218">
        <v>41426</v>
      </c>
      <c r="C28" s="225">
        <v>41432</v>
      </c>
      <c r="D28" s="226">
        <v>2013024</v>
      </c>
      <c r="E28" s="234">
        <v>41399</v>
      </c>
      <c r="F28" s="235">
        <v>41412</v>
      </c>
      <c r="G28" s="223" t="s">
        <v>77</v>
      </c>
      <c r="H28" s="224">
        <v>41435</v>
      </c>
    </row>
    <row r="29" spans="1:8" ht="18">
      <c r="A29" s="174">
        <v>41427</v>
      </c>
      <c r="B29" s="211">
        <v>41440</v>
      </c>
      <c r="C29" s="213">
        <v>41446</v>
      </c>
      <c r="D29" s="214">
        <v>2013025</v>
      </c>
      <c r="E29" s="232">
        <v>41413</v>
      </c>
      <c r="F29" s="233">
        <v>41426</v>
      </c>
      <c r="G29" s="209" t="s">
        <v>78</v>
      </c>
      <c r="H29" s="148">
        <v>41449</v>
      </c>
    </row>
    <row r="30" spans="1:8" ht="18">
      <c r="A30" s="217">
        <v>41441</v>
      </c>
      <c r="B30" s="218">
        <v>41454</v>
      </c>
      <c r="C30" s="225">
        <v>41460</v>
      </c>
      <c r="D30" s="226">
        <v>2013026</v>
      </c>
      <c r="E30" s="234">
        <v>41427</v>
      </c>
      <c r="F30" s="235">
        <v>41440</v>
      </c>
      <c r="G30" s="229" t="s">
        <v>80</v>
      </c>
      <c r="H30" s="236">
        <v>41463</v>
      </c>
    </row>
    <row r="31" spans="1:8" ht="18.75" thickBot="1">
      <c r="A31" s="147">
        <v>41455</v>
      </c>
      <c r="B31" s="204">
        <v>41461</v>
      </c>
      <c r="C31" s="215">
        <v>41474</v>
      </c>
      <c r="D31" s="216">
        <v>2014001</v>
      </c>
      <c r="E31" s="232">
        <v>41441</v>
      </c>
      <c r="F31" s="233">
        <v>41454</v>
      </c>
      <c r="G31" s="230" t="s">
        <v>81</v>
      </c>
      <c r="H31" s="149">
        <v>41477</v>
      </c>
    </row>
    <row r="32" spans="1:8" ht="12.75">
      <c r="A32" s="202"/>
      <c r="B32" s="198"/>
      <c r="C32" s="199"/>
      <c r="D32" s="199"/>
      <c r="E32" s="200"/>
      <c r="F32" s="200"/>
      <c r="G32" s="201"/>
      <c r="H32" s="200"/>
    </row>
    <row r="33" spans="1:8" ht="12.75">
      <c r="A33" s="203" t="s">
        <v>30</v>
      </c>
      <c r="B33" s="296" t="s">
        <v>46</v>
      </c>
      <c r="C33" s="296"/>
      <c r="D33" s="296"/>
      <c r="E33" s="307" t="s">
        <v>83</v>
      </c>
      <c r="F33" s="307"/>
      <c r="G33" s="201"/>
      <c r="H33" s="200"/>
    </row>
    <row r="34" spans="1:8" ht="12.75">
      <c r="A34" s="203" t="s">
        <v>42</v>
      </c>
      <c r="B34" s="298" t="s">
        <v>79</v>
      </c>
      <c r="C34" s="296"/>
      <c r="D34" s="296"/>
      <c r="E34" s="200"/>
      <c r="F34" s="200"/>
      <c r="G34" s="199"/>
      <c r="H34" s="200"/>
    </row>
  </sheetData>
  <sheetProtection/>
  <mergeCells count="9">
    <mergeCell ref="B33:D33"/>
    <mergeCell ref="B34:D34"/>
    <mergeCell ref="A1:B1"/>
    <mergeCell ref="C1:D1"/>
    <mergeCell ref="E1:F1"/>
    <mergeCell ref="A2:B2"/>
    <mergeCell ref="C2:D2"/>
    <mergeCell ref="E2:F2"/>
    <mergeCell ref="E33:F33"/>
  </mergeCells>
  <printOptions horizontalCentered="1"/>
  <pageMargins left="0.5" right="0" top="1" bottom="0.25" header="0" footer="0"/>
  <pageSetup fitToWidth="0" fitToHeight="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12.140625" style="128" bestFit="1" customWidth="1"/>
    <col min="2" max="2" width="12.421875" style="128" customWidth="1"/>
    <col min="3" max="3" width="12.7109375" style="0" bestFit="1" customWidth="1"/>
    <col min="4" max="4" width="12.28125" style="0" bestFit="1" customWidth="1"/>
    <col min="5" max="6" width="12.140625" style="126" bestFit="1" customWidth="1"/>
    <col min="7" max="7" width="14.57421875" style="0" customWidth="1"/>
    <col min="8" max="8" width="13.00390625" style="126" bestFit="1" customWidth="1"/>
  </cols>
  <sheetData>
    <row r="1" spans="1:8" ht="18">
      <c r="A1" s="299" t="s">
        <v>10</v>
      </c>
      <c r="B1" s="300"/>
      <c r="C1" s="301" t="s">
        <v>57</v>
      </c>
      <c r="D1" s="302" t="s">
        <v>6</v>
      </c>
      <c r="E1" s="303" t="s">
        <v>9</v>
      </c>
      <c r="F1" s="303"/>
      <c r="G1" s="208" t="s">
        <v>16</v>
      </c>
      <c r="H1" s="165" t="s">
        <v>15</v>
      </c>
    </row>
    <row r="2" spans="1:8" ht="18">
      <c r="A2" s="304" t="s">
        <v>3</v>
      </c>
      <c r="B2" s="305"/>
      <c r="C2" s="279" t="s">
        <v>84</v>
      </c>
      <c r="D2" s="280"/>
      <c r="E2" s="306" t="s">
        <v>3</v>
      </c>
      <c r="F2" s="306"/>
      <c r="G2" s="206" t="s">
        <v>29</v>
      </c>
      <c r="H2" s="166" t="s">
        <v>12</v>
      </c>
    </row>
    <row r="3" spans="1:8" ht="18">
      <c r="A3" s="54" t="s">
        <v>0</v>
      </c>
      <c r="B3" s="207" t="s">
        <v>1</v>
      </c>
      <c r="C3" s="16" t="s">
        <v>18</v>
      </c>
      <c r="D3" s="17" t="s">
        <v>40</v>
      </c>
      <c r="E3" s="207" t="s">
        <v>0</v>
      </c>
      <c r="F3" s="207" t="s">
        <v>1</v>
      </c>
      <c r="G3" s="206" t="s">
        <v>14</v>
      </c>
      <c r="H3" s="166" t="s">
        <v>13</v>
      </c>
    </row>
    <row r="4" spans="1:11" ht="18">
      <c r="A4" s="217">
        <v>41441</v>
      </c>
      <c r="B4" s="218">
        <v>41454</v>
      </c>
      <c r="C4" s="225">
        <v>41460</v>
      </c>
      <c r="D4" s="226">
        <v>2013026</v>
      </c>
      <c r="E4" s="234">
        <v>41427</v>
      </c>
      <c r="F4" s="235">
        <v>41440</v>
      </c>
      <c r="G4" s="229" t="s">
        <v>80</v>
      </c>
      <c r="H4" s="236">
        <v>41463</v>
      </c>
      <c r="K4" s="186"/>
    </row>
    <row r="5" spans="1:8" ht="18.75" thickBot="1">
      <c r="A5" s="147">
        <v>41455</v>
      </c>
      <c r="B5" s="204">
        <v>41468</v>
      </c>
      <c r="C5" s="215">
        <v>41474</v>
      </c>
      <c r="D5" s="216">
        <v>2014001</v>
      </c>
      <c r="E5" s="217">
        <v>41441</v>
      </c>
      <c r="F5" s="218">
        <v>41454</v>
      </c>
      <c r="G5" s="230" t="s">
        <v>81</v>
      </c>
      <c r="H5" s="149">
        <v>41477</v>
      </c>
    </row>
    <row r="6" spans="1:8" ht="18.75" thickBot="1">
      <c r="A6" s="217">
        <v>41469</v>
      </c>
      <c r="B6" s="218">
        <v>41482</v>
      </c>
      <c r="C6" s="225">
        <v>41488</v>
      </c>
      <c r="D6" s="226">
        <v>2014002</v>
      </c>
      <c r="E6" s="147">
        <v>41455</v>
      </c>
      <c r="F6" s="204">
        <v>41468</v>
      </c>
      <c r="G6" s="227">
        <v>41481</v>
      </c>
      <c r="H6" s="224">
        <v>41491</v>
      </c>
    </row>
    <row r="7" spans="1:8" ht="18">
      <c r="A7" s="174">
        <v>41483</v>
      </c>
      <c r="B7" s="211">
        <v>41496</v>
      </c>
      <c r="C7" s="213">
        <v>41502</v>
      </c>
      <c r="D7" s="214">
        <v>2014003</v>
      </c>
      <c r="E7" s="217">
        <v>41469</v>
      </c>
      <c r="F7" s="218">
        <v>41482</v>
      </c>
      <c r="G7" s="205">
        <v>41495</v>
      </c>
      <c r="H7" s="148">
        <v>41505</v>
      </c>
    </row>
    <row r="8" spans="1:8" ht="18">
      <c r="A8" s="217">
        <v>41497</v>
      </c>
      <c r="B8" s="218">
        <v>41510</v>
      </c>
      <c r="C8" s="213">
        <v>41516</v>
      </c>
      <c r="D8" s="226">
        <v>2014004</v>
      </c>
      <c r="E8" s="174">
        <v>41483</v>
      </c>
      <c r="F8" s="211">
        <v>41496</v>
      </c>
      <c r="G8" s="228">
        <v>41509</v>
      </c>
      <c r="H8" s="236">
        <v>41519</v>
      </c>
    </row>
    <row r="9" spans="1:8" ht="18">
      <c r="A9" s="174">
        <v>41511</v>
      </c>
      <c r="B9" s="211">
        <v>41524</v>
      </c>
      <c r="C9" s="213">
        <v>41530</v>
      </c>
      <c r="D9" s="214">
        <v>2014005</v>
      </c>
      <c r="E9" s="217">
        <v>41497</v>
      </c>
      <c r="F9" s="218">
        <v>41510</v>
      </c>
      <c r="G9" s="205">
        <v>41523</v>
      </c>
      <c r="H9" s="148">
        <v>41533</v>
      </c>
    </row>
    <row r="10" spans="1:8" ht="18">
      <c r="A10" s="217">
        <v>41525</v>
      </c>
      <c r="B10" s="218">
        <v>41538</v>
      </c>
      <c r="C10" s="225">
        <v>41544</v>
      </c>
      <c r="D10" s="226">
        <v>2014006</v>
      </c>
      <c r="E10" s="174">
        <v>41511</v>
      </c>
      <c r="F10" s="211">
        <v>41524</v>
      </c>
      <c r="G10" s="227">
        <v>41537</v>
      </c>
      <c r="H10" s="224">
        <v>41544</v>
      </c>
    </row>
    <row r="11" spans="1:8" ht="18">
      <c r="A11" s="174">
        <v>41539</v>
      </c>
      <c r="B11" s="211">
        <v>41552</v>
      </c>
      <c r="C11" s="213">
        <v>41558</v>
      </c>
      <c r="D11" s="214">
        <v>2014007</v>
      </c>
      <c r="E11" s="217">
        <v>41525</v>
      </c>
      <c r="F11" s="218">
        <v>41538</v>
      </c>
      <c r="G11" s="205">
        <v>41551</v>
      </c>
      <c r="H11" s="148">
        <v>41561</v>
      </c>
    </row>
    <row r="12" spans="1:8" ht="18">
      <c r="A12" s="217">
        <v>41553</v>
      </c>
      <c r="B12" s="218">
        <v>41566</v>
      </c>
      <c r="C12" s="225">
        <v>41572</v>
      </c>
      <c r="D12" s="226">
        <v>2014008</v>
      </c>
      <c r="E12" s="174">
        <v>41539</v>
      </c>
      <c r="F12" s="211">
        <v>41552</v>
      </c>
      <c r="G12" s="227">
        <v>41565</v>
      </c>
      <c r="H12" s="224">
        <v>41575</v>
      </c>
    </row>
    <row r="13" spans="1:8" ht="18">
      <c r="A13" s="174">
        <v>41567</v>
      </c>
      <c r="B13" s="211">
        <v>41580</v>
      </c>
      <c r="C13" s="213">
        <v>41586</v>
      </c>
      <c r="D13" s="214">
        <v>2014009</v>
      </c>
      <c r="E13" s="217">
        <v>41553</v>
      </c>
      <c r="F13" s="218">
        <v>41566</v>
      </c>
      <c r="G13" s="205">
        <v>41579</v>
      </c>
      <c r="H13" s="148">
        <v>41589</v>
      </c>
    </row>
    <row r="14" spans="1:8" ht="18">
      <c r="A14" s="217">
        <v>41581</v>
      </c>
      <c r="B14" s="218">
        <v>41594</v>
      </c>
      <c r="C14" s="213">
        <v>41600</v>
      </c>
      <c r="D14" s="226">
        <v>2014010</v>
      </c>
      <c r="E14" s="174">
        <v>41567</v>
      </c>
      <c r="F14" s="211">
        <v>41580</v>
      </c>
      <c r="G14" s="238" t="s">
        <v>85</v>
      </c>
      <c r="H14" s="236">
        <v>41603</v>
      </c>
    </row>
    <row r="15" spans="1:8" ht="18">
      <c r="A15" s="174">
        <v>41595</v>
      </c>
      <c r="B15" s="211">
        <v>41608</v>
      </c>
      <c r="C15" s="213">
        <v>41614</v>
      </c>
      <c r="D15" s="214">
        <v>2014011</v>
      </c>
      <c r="E15" s="217">
        <v>41581</v>
      </c>
      <c r="F15" s="218">
        <v>41594</v>
      </c>
      <c r="G15" s="210" t="s">
        <v>87</v>
      </c>
      <c r="H15" s="148">
        <v>41617</v>
      </c>
    </row>
    <row r="16" spans="1:8" ht="18">
      <c r="A16" s="217">
        <v>41609</v>
      </c>
      <c r="B16" s="218">
        <v>41622</v>
      </c>
      <c r="C16" s="225">
        <v>41628</v>
      </c>
      <c r="D16" s="226">
        <v>2014012</v>
      </c>
      <c r="E16" s="174">
        <v>41595</v>
      </c>
      <c r="F16" s="211">
        <v>41608</v>
      </c>
      <c r="G16" s="228">
        <v>41621</v>
      </c>
      <c r="H16" s="224">
        <v>41631</v>
      </c>
    </row>
    <row r="17" spans="1:8" ht="18">
      <c r="A17" s="174">
        <v>41623</v>
      </c>
      <c r="B17" s="211">
        <v>41636</v>
      </c>
      <c r="C17" s="213">
        <v>41642</v>
      </c>
      <c r="D17" s="214">
        <v>2014013</v>
      </c>
      <c r="E17" s="217">
        <v>41609</v>
      </c>
      <c r="F17" s="218">
        <v>41622</v>
      </c>
      <c r="G17" s="210" t="s">
        <v>88</v>
      </c>
      <c r="H17" s="236">
        <v>41645</v>
      </c>
    </row>
    <row r="18" spans="1:8" ht="18">
      <c r="A18" s="217">
        <v>41637</v>
      </c>
      <c r="B18" s="218">
        <v>41650</v>
      </c>
      <c r="C18" s="225">
        <v>41656</v>
      </c>
      <c r="D18" s="226">
        <v>2014014</v>
      </c>
      <c r="E18" s="174">
        <v>41623</v>
      </c>
      <c r="F18" s="211">
        <v>41636</v>
      </c>
      <c r="G18" s="227">
        <v>41649</v>
      </c>
      <c r="H18" s="224">
        <v>41659</v>
      </c>
    </row>
    <row r="19" spans="1:8" ht="18">
      <c r="A19" s="174">
        <v>41651</v>
      </c>
      <c r="B19" s="211">
        <v>41664</v>
      </c>
      <c r="C19" s="213">
        <v>41670</v>
      </c>
      <c r="D19" s="214">
        <v>2014015</v>
      </c>
      <c r="E19" s="217">
        <v>41637</v>
      </c>
      <c r="F19" s="218">
        <v>41650</v>
      </c>
      <c r="G19" s="205">
        <v>41663</v>
      </c>
      <c r="H19" s="148">
        <v>41673</v>
      </c>
    </row>
    <row r="20" spans="1:8" ht="18">
      <c r="A20" s="217">
        <v>41665</v>
      </c>
      <c r="B20" s="218">
        <v>41678</v>
      </c>
      <c r="C20" s="225">
        <v>41684</v>
      </c>
      <c r="D20" s="226">
        <v>2014016</v>
      </c>
      <c r="E20" s="174">
        <v>41651</v>
      </c>
      <c r="F20" s="211">
        <v>41664</v>
      </c>
      <c r="G20" s="227">
        <v>41677</v>
      </c>
      <c r="H20" s="224">
        <v>41687</v>
      </c>
    </row>
    <row r="21" spans="1:8" ht="18">
      <c r="A21" s="174">
        <v>41679</v>
      </c>
      <c r="B21" s="211">
        <v>41692</v>
      </c>
      <c r="C21" s="213">
        <v>41698</v>
      </c>
      <c r="D21" s="214">
        <v>2014017</v>
      </c>
      <c r="E21" s="217">
        <v>41665</v>
      </c>
      <c r="F21" s="218">
        <v>41678</v>
      </c>
      <c r="G21" s="205">
        <v>41691</v>
      </c>
      <c r="H21" s="148">
        <v>41701</v>
      </c>
    </row>
    <row r="22" spans="1:8" ht="18">
      <c r="A22" s="217">
        <v>41693</v>
      </c>
      <c r="B22" s="218">
        <v>41706</v>
      </c>
      <c r="C22" s="225">
        <v>41712</v>
      </c>
      <c r="D22" s="226">
        <v>2014018</v>
      </c>
      <c r="E22" s="174">
        <v>41679</v>
      </c>
      <c r="F22" s="211">
        <v>41692</v>
      </c>
      <c r="G22" s="227">
        <v>41705</v>
      </c>
      <c r="H22" s="224">
        <v>41715</v>
      </c>
    </row>
    <row r="23" spans="1:8" ht="18">
      <c r="A23" s="174">
        <v>41707</v>
      </c>
      <c r="B23" s="211">
        <v>41720</v>
      </c>
      <c r="C23" s="213">
        <v>41726</v>
      </c>
      <c r="D23" s="214">
        <v>2014019</v>
      </c>
      <c r="E23" s="217">
        <v>41693</v>
      </c>
      <c r="F23" s="218">
        <v>41706</v>
      </c>
      <c r="G23" s="205">
        <v>41719</v>
      </c>
      <c r="H23" s="148">
        <v>41729</v>
      </c>
    </row>
    <row r="24" spans="1:8" ht="18">
      <c r="A24" s="217">
        <v>41721</v>
      </c>
      <c r="B24" s="218">
        <v>41734</v>
      </c>
      <c r="C24" s="225">
        <v>41740</v>
      </c>
      <c r="D24" s="226">
        <v>2014020</v>
      </c>
      <c r="E24" s="174">
        <v>41707</v>
      </c>
      <c r="F24" s="211">
        <v>41720</v>
      </c>
      <c r="G24" s="227">
        <v>41733</v>
      </c>
      <c r="H24" s="224">
        <v>41743</v>
      </c>
    </row>
    <row r="25" spans="1:8" ht="18">
      <c r="A25" s="174">
        <v>41735</v>
      </c>
      <c r="B25" s="211">
        <v>41748</v>
      </c>
      <c r="C25" s="213">
        <v>41754</v>
      </c>
      <c r="D25" s="214">
        <v>2014021</v>
      </c>
      <c r="E25" s="217">
        <v>41721</v>
      </c>
      <c r="F25" s="218">
        <v>41734</v>
      </c>
      <c r="G25" s="205">
        <v>41747</v>
      </c>
      <c r="H25" s="148">
        <v>41757</v>
      </c>
    </row>
    <row r="26" spans="1:8" ht="18">
      <c r="A26" s="217">
        <v>41749</v>
      </c>
      <c r="B26" s="218">
        <v>41762</v>
      </c>
      <c r="C26" s="225">
        <v>41768</v>
      </c>
      <c r="D26" s="226">
        <v>2014022</v>
      </c>
      <c r="E26" s="174">
        <v>41735</v>
      </c>
      <c r="F26" s="211">
        <v>41748</v>
      </c>
      <c r="G26" s="227">
        <v>41761</v>
      </c>
      <c r="H26" s="224">
        <v>41771</v>
      </c>
    </row>
    <row r="27" spans="1:8" ht="18">
      <c r="A27" s="174">
        <v>41763</v>
      </c>
      <c r="B27" s="211">
        <v>41776</v>
      </c>
      <c r="C27" s="213">
        <v>41782</v>
      </c>
      <c r="D27" s="214">
        <v>2014023</v>
      </c>
      <c r="E27" s="217">
        <v>41749</v>
      </c>
      <c r="F27" s="218">
        <v>41762</v>
      </c>
      <c r="G27" s="205">
        <v>41775</v>
      </c>
      <c r="H27" s="236">
        <v>41785</v>
      </c>
    </row>
    <row r="28" spans="1:8" ht="18">
      <c r="A28" s="217">
        <v>41777</v>
      </c>
      <c r="B28" s="218">
        <v>41790</v>
      </c>
      <c r="C28" s="225">
        <v>41796</v>
      </c>
      <c r="D28" s="226">
        <v>2014024</v>
      </c>
      <c r="E28" s="174">
        <v>41763</v>
      </c>
      <c r="F28" s="211">
        <v>41776</v>
      </c>
      <c r="G28" s="228">
        <v>41789</v>
      </c>
      <c r="H28" s="224">
        <v>41799</v>
      </c>
    </row>
    <row r="29" spans="1:8" ht="18">
      <c r="A29" s="174">
        <v>41791</v>
      </c>
      <c r="B29" s="211">
        <v>41804</v>
      </c>
      <c r="C29" s="213">
        <v>41810</v>
      </c>
      <c r="D29" s="214">
        <v>2014025</v>
      </c>
      <c r="E29" s="217">
        <v>41777</v>
      </c>
      <c r="F29" s="218">
        <v>41790</v>
      </c>
      <c r="G29" s="210" t="s">
        <v>91</v>
      </c>
      <c r="H29" s="148">
        <v>41813</v>
      </c>
    </row>
    <row r="30" spans="1:8" ht="18">
      <c r="A30" s="217">
        <v>41805</v>
      </c>
      <c r="B30" s="218">
        <v>41818</v>
      </c>
      <c r="C30" s="225">
        <v>41824</v>
      </c>
      <c r="D30" s="226">
        <v>2014026</v>
      </c>
      <c r="E30" s="174">
        <v>41791</v>
      </c>
      <c r="F30" s="211">
        <v>41804</v>
      </c>
      <c r="G30" s="229" t="s">
        <v>89</v>
      </c>
      <c r="H30" s="236">
        <v>41827</v>
      </c>
    </row>
    <row r="31" spans="1:8" ht="18.75" thickBot="1">
      <c r="A31" s="147">
        <v>41819</v>
      </c>
      <c r="B31" s="204">
        <v>41832</v>
      </c>
      <c r="C31" s="215">
        <v>41838</v>
      </c>
      <c r="D31" s="216">
        <v>2015001</v>
      </c>
      <c r="E31" s="239">
        <v>41805</v>
      </c>
      <c r="F31" s="240">
        <v>41818</v>
      </c>
      <c r="G31" s="230" t="s">
        <v>90</v>
      </c>
      <c r="H31" s="149">
        <v>41841</v>
      </c>
    </row>
    <row r="32" spans="1:8" ht="18">
      <c r="A32" s="202"/>
      <c r="B32" s="198"/>
      <c r="C32" s="199"/>
      <c r="D32" s="199"/>
      <c r="E32" s="136"/>
      <c r="F32" s="136"/>
      <c r="G32" s="201"/>
      <c r="H32" s="200"/>
    </row>
    <row r="33" spans="1:8" ht="12.75">
      <c r="A33" s="203" t="s">
        <v>30</v>
      </c>
      <c r="B33" s="296" t="s">
        <v>46</v>
      </c>
      <c r="C33" s="296"/>
      <c r="D33" s="296"/>
      <c r="E33" s="297"/>
      <c r="F33" s="297"/>
      <c r="G33" s="201"/>
      <c r="H33" s="200"/>
    </row>
    <row r="34" spans="1:8" ht="12.75">
      <c r="A34" s="203" t="s">
        <v>42</v>
      </c>
      <c r="B34" s="298" t="s">
        <v>86</v>
      </c>
      <c r="C34" s="296"/>
      <c r="D34" s="296"/>
      <c r="E34" s="200"/>
      <c r="F34" s="200"/>
      <c r="G34" s="199"/>
      <c r="H34" s="200"/>
    </row>
  </sheetData>
  <sheetProtection/>
  <mergeCells count="9">
    <mergeCell ref="B33:D33"/>
    <mergeCell ref="E33:F33"/>
    <mergeCell ref="B34:D34"/>
    <mergeCell ref="A1:B1"/>
    <mergeCell ref="C1:D1"/>
    <mergeCell ref="E1:F1"/>
    <mergeCell ref="A2:B2"/>
    <mergeCell ref="C2:D2"/>
    <mergeCell ref="E2:F2"/>
  </mergeCells>
  <printOptions horizontalCentered="1" verticalCentered="1"/>
  <pageMargins left="0.2" right="0.2" top="0.25" bottom="0.25" header="0" footer="0"/>
  <pageSetup fitToHeight="1" fitToWidth="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="130" zoomScaleNormal="130" zoomScalePageLayoutView="0" workbookViewId="0" topLeftCell="A1">
      <selection activeCell="B23" sqref="B23"/>
    </sheetView>
  </sheetViews>
  <sheetFormatPr defaultColWidth="9.140625" defaultRowHeight="12.75"/>
  <cols>
    <col min="1" max="1" width="12.140625" style="128" bestFit="1" customWidth="1"/>
    <col min="2" max="2" width="12.421875" style="128" customWidth="1"/>
    <col min="3" max="3" width="13.8515625" style="0" bestFit="1" customWidth="1"/>
    <col min="4" max="4" width="15.421875" style="0" bestFit="1" customWidth="1"/>
    <col min="5" max="6" width="12.140625" style="126" bestFit="1" customWidth="1"/>
    <col min="7" max="7" width="16.00390625" style="0" customWidth="1"/>
    <col min="8" max="8" width="13.00390625" style="126" bestFit="1" customWidth="1"/>
  </cols>
  <sheetData>
    <row r="1" spans="1:8" ht="18.75" thickTop="1">
      <c r="A1" s="308" t="s">
        <v>10</v>
      </c>
      <c r="B1" s="309"/>
      <c r="C1" s="310" t="s">
        <v>57</v>
      </c>
      <c r="D1" s="311" t="s">
        <v>6</v>
      </c>
      <c r="E1" s="312" t="s">
        <v>9</v>
      </c>
      <c r="F1" s="312"/>
      <c r="G1" s="208" t="s">
        <v>16</v>
      </c>
      <c r="H1" s="165" t="s">
        <v>15</v>
      </c>
    </row>
    <row r="2" spans="1:8" ht="18">
      <c r="A2" s="304" t="s">
        <v>3</v>
      </c>
      <c r="B2" s="305"/>
      <c r="C2" s="313" t="s">
        <v>95</v>
      </c>
      <c r="D2" s="314"/>
      <c r="E2" s="306" t="s">
        <v>3</v>
      </c>
      <c r="F2" s="306"/>
      <c r="G2" s="206" t="s">
        <v>29</v>
      </c>
      <c r="H2" s="166" t="s">
        <v>12</v>
      </c>
    </row>
    <row r="3" spans="1:8" ht="18.75" thickBot="1">
      <c r="A3" s="54" t="s">
        <v>0</v>
      </c>
      <c r="B3" s="207" t="s">
        <v>1</v>
      </c>
      <c r="C3" s="257" t="s">
        <v>18</v>
      </c>
      <c r="D3" s="258" t="s">
        <v>40</v>
      </c>
      <c r="E3" s="207" t="s">
        <v>0</v>
      </c>
      <c r="F3" s="207" t="s">
        <v>1</v>
      </c>
      <c r="G3" s="206" t="s">
        <v>14</v>
      </c>
      <c r="H3" s="166" t="s">
        <v>13</v>
      </c>
    </row>
    <row r="4" spans="1:11" ht="18.75" thickBot="1">
      <c r="A4" s="243">
        <v>42183</v>
      </c>
      <c r="B4" s="249">
        <f>A4+13</f>
        <v>42196</v>
      </c>
      <c r="C4" s="259">
        <f>B4+6</f>
        <v>42202</v>
      </c>
      <c r="D4" s="260">
        <v>2016001</v>
      </c>
      <c r="E4" s="254">
        <f>A4-14</f>
        <v>42169</v>
      </c>
      <c r="F4" s="249">
        <f>E4+13</f>
        <v>42182</v>
      </c>
      <c r="G4" s="250" t="s">
        <v>93</v>
      </c>
      <c r="H4" s="245">
        <f>C4+3</f>
        <v>42205</v>
      </c>
      <c r="K4" s="186"/>
    </row>
    <row r="5" spans="1:8" ht="18.75" thickBot="1">
      <c r="A5" s="246">
        <f>A4+14</f>
        <v>42197</v>
      </c>
      <c r="B5" s="135">
        <f>B4+14</f>
        <v>42210</v>
      </c>
      <c r="C5" s="261">
        <f>C4+14</f>
        <v>42216</v>
      </c>
      <c r="D5" s="262">
        <v>2016002</v>
      </c>
      <c r="E5" s="255">
        <f>E4+14</f>
        <v>42183</v>
      </c>
      <c r="F5" s="246">
        <f>F4+14</f>
        <v>42196</v>
      </c>
      <c r="G5" s="247">
        <f>B5-1</f>
        <v>42209</v>
      </c>
      <c r="H5" s="248">
        <f aca="true" t="shared" si="0" ref="H5:H31">C5+3</f>
        <v>42219</v>
      </c>
    </row>
    <row r="6" spans="1:8" ht="18.75" thickBot="1">
      <c r="A6" s="243">
        <f aca="true" t="shared" si="1" ref="A6:C21">A5+14</f>
        <v>42211</v>
      </c>
      <c r="B6" s="252">
        <f t="shared" si="1"/>
        <v>42224</v>
      </c>
      <c r="C6" s="263">
        <f t="shared" si="1"/>
        <v>42230</v>
      </c>
      <c r="D6" s="260">
        <v>2016003</v>
      </c>
      <c r="E6" s="254">
        <f aca="true" t="shared" si="2" ref="E6:F21">E5+14</f>
        <v>42197</v>
      </c>
      <c r="F6" s="243">
        <f t="shared" si="2"/>
        <v>42210</v>
      </c>
      <c r="G6" s="244">
        <f aca="true" t="shared" si="3" ref="G6:G27">B6-1</f>
        <v>42223</v>
      </c>
      <c r="H6" s="245">
        <f>C6+3</f>
        <v>42233</v>
      </c>
    </row>
    <row r="7" spans="1:8" ht="18.75" thickBot="1">
      <c r="A7" s="246">
        <f t="shared" si="1"/>
        <v>42225</v>
      </c>
      <c r="B7" s="135">
        <f t="shared" si="1"/>
        <v>42238</v>
      </c>
      <c r="C7" s="261">
        <f t="shared" si="1"/>
        <v>42244</v>
      </c>
      <c r="D7" s="264">
        <v>2016004</v>
      </c>
      <c r="E7" s="255">
        <f t="shared" si="2"/>
        <v>42211</v>
      </c>
      <c r="F7" s="246">
        <f t="shared" si="2"/>
        <v>42224</v>
      </c>
      <c r="G7" s="247">
        <f t="shared" si="3"/>
        <v>42237</v>
      </c>
      <c r="H7" s="248">
        <f t="shared" si="0"/>
        <v>42247</v>
      </c>
    </row>
    <row r="8" spans="1:8" ht="18.75" thickBot="1">
      <c r="A8" s="243">
        <f t="shared" si="1"/>
        <v>42239</v>
      </c>
      <c r="B8" s="252">
        <f t="shared" si="1"/>
        <v>42252</v>
      </c>
      <c r="C8" s="263">
        <f t="shared" si="1"/>
        <v>42258</v>
      </c>
      <c r="D8" s="260">
        <v>2016005</v>
      </c>
      <c r="E8" s="254">
        <f t="shared" si="2"/>
        <v>42225</v>
      </c>
      <c r="F8" s="243">
        <f t="shared" si="2"/>
        <v>42238</v>
      </c>
      <c r="G8" s="244">
        <f t="shared" si="3"/>
        <v>42251</v>
      </c>
      <c r="H8" s="245">
        <f t="shared" si="0"/>
        <v>42261</v>
      </c>
    </row>
    <row r="9" spans="1:8" ht="18.75" thickBot="1">
      <c r="A9" s="246">
        <f t="shared" si="1"/>
        <v>42253</v>
      </c>
      <c r="B9" s="135">
        <f t="shared" si="1"/>
        <v>42266</v>
      </c>
      <c r="C9" s="261">
        <f t="shared" si="1"/>
        <v>42272</v>
      </c>
      <c r="D9" s="264">
        <v>2016006</v>
      </c>
      <c r="E9" s="255">
        <f t="shared" si="2"/>
        <v>42239</v>
      </c>
      <c r="F9" s="246">
        <f t="shared" si="2"/>
        <v>42252</v>
      </c>
      <c r="G9" s="247">
        <f t="shared" si="3"/>
        <v>42265</v>
      </c>
      <c r="H9" s="248">
        <f t="shared" si="0"/>
        <v>42275</v>
      </c>
    </row>
    <row r="10" spans="1:8" ht="18.75" thickBot="1">
      <c r="A10" s="243">
        <f t="shared" si="1"/>
        <v>42267</v>
      </c>
      <c r="B10" s="252">
        <f t="shared" si="1"/>
        <v>42280</v>
      </c>
      <c r="C10" s="263">
        <f t="shared" si="1"/>
        <v>42286</v>
      </c>
      <c r="D10" s="265">
        <v>2016007</v>
      </c>
      <c r="E10" s="254">
        <f t="shared" si="2"/>
        <v>42253</v>
      </c>
      <c r="F10" s="243">
        <f t="shared" si="2"/>
        <v>42266</v>
      </c>
      <c r="G10" s="244">
        <f t="shared" si="3"/>
        <v>42279</v>
      </c>
      <c r="H10" s="245">
        <f t="shared" si="0"/>
        <v>42289</v>
      </c>
    </row>
    <row r="11" spans="1:8" ht="18.75" thickBot="1">
      <c r="A11" s="246">
        <f t="shared" si="1"/>
        <v>42281</v>
      </c>
      <c r="B11" s="135">
        <f t="shared" si="1"/>
        <v>42294</v>
      </c>
      <c r="C11" s="261">
        <f t="shared" si="1"/>
        <v>42300</v>
      </c>
      <c r="D11" s="264">
        <v>2016008</v>
      </c>
      <c r="E11" s="255">
        <f t="shared" si="2"/>
        <v>42267</v>
      </c>
      <c r="F11" s="246">
        <f t="shared" si="2"/>
        <v>42280</v>
      </c>
      <c r="G11" s="247">
        <f t="shared" si="3"/>
        <v>42293</v>
      </c>
      <c r="H11" s="248">
        <f t="shared" si="0"/>
        <v>42303</v>
      </c>
    </row>
    <row r="12" spans="1:8" ht="18.75" thickBot="1">
      <c r="A12" s="243">
        <f t="shared" si="1"/>
        <v>42295</v>
      </c>
      <c r="B12" s="252">
        <f t="shared" si="1"/>
        <v>42308</v>
      </c>
      <c r="C12" s="263">
        <f t="shared" si="1"/>
        <v>42314</v>
      </c>
      <c r="D12" s="265">
        <v>2016009</v>
      </c>
      <c r="E12" s="254">
        <f t="shared" si="2"/>
        <v>42281</v>
      </c>
      <c r="F12" s="243">
        <f t="shared" si="2"/>
        <v>42294</v>
      </c>
      <c r="G12" s="244">
        <f t="shared" si="3"/>
        <v>42307</v>
      </c>
      <c r="H12" s="245">
        <f t="shared" si="0"/>
        <v>42317</v>
      </c>
    </row>
    <row r="13" spans="1:8" ht="18.75" thickBot="1">
      <c r="A13" s="246">
        <f t="shared" si="1"/>
        <v>42309</v>
      </c>
      <c r="B13" s="135">
        <f t="shared" si="1"/>
        <v>42322</v>
      </c>
      <c r="C13" s="261">
        <f t="shared" si="1"/>
        <v>42328</v>
      </c>
      <c r="D13" s="264">
        <v>2016010</v>
      </c>
      <c r="E13" s="255">
        <f t="shared" si="2"/>
        <v>42295</v>
      </c>
      <c r="F13" s="246">
        <f t="shared" si="2"/>
        <v>42308</v>
      </c>
      <c r="G13" s="247">
        <f t="shared" si="3"/>
        <v>42321</v>
      </c>
      <c r="H13" s="248">
        <f t="shared" si="0"/>
        <v>42331</v>
      </c>
    </row>
    <row r="14" spans="1:8" ht="18.75" thickBot="1">
      <c r="A14" s="243">
        <f t="shared" si="1"/>
        <v>42323</v>
      </c>
      <c r="B14" s="252">
        <f t="shared" si="1"/>
        <v>42336</v>
      </c>
      <c r="C14" s="263">
        <f t="shared" si="1"/>
        <v>42342</v>
      </c>
      <c r="D14" s="265">
        <v>2016011</v>
      </c>
      <c r="E14" s="254">
        <f t="shared" si="2"/>
        <v>42309</v>
      </c>
      <c r="F14" s="243">
        <f t="shared" si="2"/>
        <v>42322</v>
      </c>
      <c r="G14" s="268" t="s">
        <v>96</v>
      </c>
      <c r="H14" s="245">
        <f t="shared" si="0"/>
        <v>42345</v>
      </c>
    </row>
    <row r="15" spans="1:8" ht="18.75" thickBot="1">
      <c r="A15" s="246">
        <f t="shared" si="1"/>
        <v>42337</v>
      </c>
      <c r="B15" s="135">
        <f t="shared" si="1"/>
        <v>42350</v>
      </c>
      <c r="C15" s="261">
        <f t="shared" si="1"/>
        <v>42356</v>
      </c>
      <c r="D15" s="264">
        <v>2016012</v>
      </c>
      <c r="E15" s="255">
        <f t="shared" si="2"/>
        <v>42323</v>
      </c>
      <c r="F15" s="246">
        <f t="shared" si="2"/>
        <v>42336</v>
      </c>
      <c r="G15" s="247">
        <f t="shared" si="3"/>
        <v>42349</v>
      </c>
      <c r="H15" s="248">
        <f t="shared" si="0"/>
        <v>42359</v>
      </c>
    </row>
    <row r="16" spans="1:8" ht="18.75" thickBot="1">
      <c r="A16" s="243">
        <f t="shared" si="1"/>
        <v>42351</v>
      </c>
      <c r="B16" s="252">
        <f t="shared" si="1"/>
        <v>42364</v>
      </c>
      <c r="C16" s="263">
        <f t="shared" si="1"/>
        <v>42370</v>
      </c>
      <c r="D16" s="265">
        <v>2016013</v>
      </c>
      <c r="E16" s="254">
        <f t="shared" si="2"/>
        <v>42337</v>
      </c>
      <c r="F16" s="243">
        <f t="shared" si="2"/>
        <v>42350</v>
      </c>
      <c r="G16" s="251" t="s">
        <v>97</v>
      </c>
      <c r="H16" s="245">
        <f t="shared" si="0"/>
        <v>42373</v>
      </c>
    </row>
    <row r="17" spans="1:8" ht="18.75" thickBot="1">
      <c r="A17" s="246">
        <f t="shared" si="1"/>
        <v>42365</v>
      </c>
      <c r="B17" s="135">
        <f t="shared" si="1"/>
        <v>42378</v>
      </c>
      <c r="C17" s="261">
        <f t="shared" si="1"/>
        <v>42384</v>
      </c>
      <c r="D17" s="264">
        <v>2016014</v>
      </c>
      <c r="E17" s="255">
        <f t="shared" si="2"/>
        <v>42351</v>
      </c>
      <c r="F17" s="246">
        <f t="shared" si="2"/>
        <v>42364</v>
      </c>
      <c r="G17" s="247">
        <f>B17-1</f>
        <v>42377</v>
      </c>
      <c r="H17" s="248">
        <f t="shared" si="0"/>
        <v>42387</v>
      </c>
    </row>
    <row r="18" spans="1:8" ht="18.75" thickBot="1">
      <c r="A18" s="243">
        <f t="shared" si="1"/>
        <v>42379</v>
      </c>
      <c r="B18" s="252">
        <f t="shared" si="1"/>
        <v>42392</v>
      </c>
      <c r="C18" s="263">
        <f t="shared" si="1"/>
        <v>42398</v>
      </c>
      <c r="D18" s="265">
        <v>2016015</v>
      </c>
      <c r="E18" s="254">
        <f t="shared" si="2"/>
        <v>42365</v>
      </c>
      <c r="F18" s="243">
        <f t="shared" si="2"/>
        <v>42378</v>
      </c>
      <c r="G18" s="244">
        <f t="shared" si="3"/>
        <v>42391</v>
      </c>
      <c r="H18" s="245">
        <f t="shared" si="0"/>
        <v>42401</v>
      </c>
    </row>
    <row r="19" spans="1:8" ht="18.75" thickBot="1">
      <c r="A19" s="246">
        <f t="shared" si="1"/>
        <v>42393</v>
      </c>
      <c r="B19" s="135">
        <f t="shared" si="1"/>
        <v>42406</v>
      </c>
      <c r="C19" s="261">
        <f t="shared" si="1"/>
        <v>42412</v>
      </c>
      <c r="D19" s="264">
        <v>2016016</v>
      </c>
      <c r="E19" s="255">
        <f t="shared" si="2"/>
        <v>42379</v>
      </c>
      <c r="F19" s="246">
        <f t="shared" si="2"/>
        <v>42392</v>
      </c>
      <c r="G19" s="247">
        <f t="shared" si="3"/>
        <v>42405</v>
      </c>
      <c r="H19" s="248">
        <f t="shared" si="0"/>
        <v>42415</v>
      </c>
    </row>
    <row r="20" spans="1:8" ht="18.75" thickBot="1">
      <c r="A20" s="243">
        <f t="shared" si="1"/>
        <v>42407</v>
      </c>
      <c r="B20" s="252">
        <f t="shared" si="1"/>
        <v>42420</v>
      </c>
      <c r="C20" s="263">
        <f t="shared" si="1"/>
        <v>42426</v>
      </c>
      <c r="D20" s="265">
        <v>2016017</v>
      </c>
      <c r="E20" s="254">
        <f t="shared" si="2"/>
        <v>42393</v>
      </c>
      <c r="F20" s="243">
        <f t="shared" si="2"/>
        <v>42406</v>
      </c>
      <c r="G20" s="244">
        <f t="shared" si="3"/>
        <v>42419</v>
      </c>
      <c r="H20" s="245">
        <f t="shared" si="0"/>
        <v>42429</v>
      </c>
    </row>
    <row r="21" spans="1:8" ht="18.75" thickBot="1">
      <c r="A21" s="246">
        <f t="shared" si="1"/>
        <v>42421</v>
      </c>
      <c r="B21" s="135">
        <f t="shared" si="1"/>
        <v>42434</v>
      </c>
      <c r="C21" s="261">
        <f t="shared" si="1"/>
        <v>42440</v>
      </c>
      <c r="D21" s="264">
        <v>2016018</v>
      </c>
      <c r="E21" s="255">
        <f t="shared" si="2"/>
        <v>42407</v>
      </c>
      <c r="F21" s="246">
        <f t="shared" si="2"/>
        <v>42420</v>
      </c>
      <c r="G21" s="247">
        <f t="shared" si="3"/>
        <v>42433</v>
      </c>
      <c r="H21" s="248">
        <f t="shared" si="0"/>
        <v>42443</v>
      </c>
    </row>
    <row r="22" spans="1:8" ht="18.75" thickBot="1">
      <c r="A22" s="243">
        <f aca="true" t="shared" si="4" ref="A22:C31">A21+14</f>
        <v>42435</v>
      </c>
      <c r="B22" s="252">
        <f t="shared" si="4"/>
        <v>42448</v>
      </c>
      <c r="C22" s="263">
        <f t="shared" si="4"/>
        <v>42454</v>
      </c>
      <c r="D22" s="265">
        <v>2016019</v>
      </c>
      <c r="E22" s="254">
        <f aca="true" t="shared" si="5" ref="E22:F31">E21+14</f>
        <v>42421</v>
      </c>
      <c r="F22" s="243">
        <f t="shared" si="5"/>
        <v>42434</v>
      </c>
      <c r="G22" s="244">
        <f t="shared" si="3"/>
        <v>42447</v>
      </c>
      <c r="H22" s="245">
        <f t="shared" si="0"/>
        <v>42457</v>
      </c>
    </row>
    <row r="23" spans="1:8" ht="18.75" thickBot="1">
      <c r="A23" s="246">
        <f t="shared" si="4"/>
        <v>42449</v>
      </c>
      <c r="B23" s="135">
        <f t="shared" si="4"/>
        <v>42462</v>
      </c>
      <c r="C23" s="261">
        <f t="shared" si="4"/>
        <v>42468</v>
      </c>
      <c r="D23" s="264">
        <v>2016020</v>
      </c>
      <c r="E23" s="255">
        <f t="shared" si="5"/>
        <v>42435</v>
      </c>
      <c r="F23" s="246">
        <f t="shared" si="5"/>
        <v>42448</v>
      </c>
      <c r="G23" s="247">
        <f t="shared" si="3"/>
        <v>42461</v>
      </c>
      <c r="H23" s="248">
        <f t="shared" si="0"/>
        <v>42471</v>
      </c>
    </row>
    <row r="24" spans="1:8" ht="18.75" thickBot="1">
      <c r="A24" s="243">
        <f t="shared" si="4"/>
        <v>42463</v>
      </c>
      <c r="B24" s="252">
        <f t="shared" si="4"/>
        <v>42476</v>
      </c>
      <c r="C24" s="263">
        <f t="shared" si="4"/>
        <v>42482</v>
      </c>
      <c r="D24" s="265">
        <v>2016021</v>
      </c>
      <c r="E24" s="254">
        <f t="shared" si="5"/>
        <v>42449</v>
      </c>
      <c r="F24" s="243">
        <f t="shared" si="5"/>
        <v>42462</v>
      </c>
      <c r="G24" s="244">
        <f t="shared" si="3"/>
        <v>42475</v>
      </c>
      <c r="H24" s="245">
        <f t="shared" si="0"/>
        <v>42485</v>
      </c>
    </row>
    <row r="25" spans="1:8" ht="18.75" thickBot="1">
      <c r="A25" s="246">
        <f t="shared" si="4"/>
        <v>42477</v>
      </c>
      <c r="B25" s="135">
        <f t="shared" si="4"/>
        <v>42490</v>
      </c>
      <c r="C25" s="261">
        <f t="shared" si="4"/>
        <v>42496</v>
      </c>
      <c r="D25" s="264">
        <v>2016022</v>
      </c>
      <c r="E25" s="255">
        <f t="shared" si="5"/>
        <v>42463</v>
      </c>
      <c r="F25" s="246">
        <f t="shared" si="5"/>
        <v>42476</v>
      </c>
      <c r="G25" s="247">
        <f t="shared" si="3"/>
        <v>42489</v>
      </c>
      <c r="H25" s="248">
        <f t="shared" si="0"/>
        <v>42499</v>
      </c>
    </row>
    <row r="26" spans="1:8" ht="18.75" thickBot="1">
      <c r="A26" s="243">
        <f t="shared" si="4"/>
        <v>42491</v>
      </c>
      <c r="B26" s="252">
        <f t="shared" si="4"/>
        <v>42504</v>
      </c>
      <c r="C26" s="263">
        <f t="shared" si="4"/>
        <v>42510</v>
      </c>
      <c r="D26" s="265">
        <v>2016023</v>
      </c>
      <c r="E26" s="254">
        <f t="shared" si="5"/>
        <v>42477</v>
      </c>
      <c r="F26" s="243">
        <f t="shared" si="5"/>
        <v>42490</v>
      </c>
      <c r="G26" s="244">
        <f t="shared" si="3"/>
        <v>42503</v>
      </c>
      <c r="H26" s="245">
        <f t="shared" si="0"/>
        <v>42513</v>
      </c>
    </row>
    <row r="27" spans="1:8" ht="18.75" thickBot="1">
      <c r="A27" s="246">
        <f t="shared" si="4"/>
        <v>42505</v>
      </c>
      <c r="B27" s="135">
        <f t="shared" si="4"/>
        <v>42518</v>
      </c>
      <c r="C27" s="261">
        <f t="shared" si="4"/>
        <v>42524</v>
      </c>
      <c r="D27" s="264">
        <v>2016024</v>
      </c>
      <c r="E27" s="255">
        <f t="shared" si="5"/>
        <v>42491</v>
      </c>
      <c r="F27" s="246">
        <f t="shared" si="5"/>
        <v>42504</v>
      </c>
      <c r="G27" s="247">
        <f t="shared" si="3"/>
        <v>42517</v>
      </c>
      <c r="H27" s="248">
        <f t="shared" si="0"/>
        <v>42527</v>
      </c>
    </row>
    <row r="28" spans="1:8" ht="18.75" thickBot="1">
      <c r="A28" s="243">
        <f t="shared" si="4"/>
        <v>42519</v>
      </c>
      <c r="B28" s="252">
        <f t="shared" si="4"/>
        <v>42532</v>
      </c>
      <c r="C28" s="263">
        <f t="shared" si="4"/>
        <v>42538</v>
      </c>
      <c r="D28" s="265">
        <v>2016025</v>
      </c>
      <c r="E28" s="254">
        <f t="shared" si="5"/>
        <v>42505</v>
      </c>
      <c r="F28" s="243">
        <f t="shared" si="5"/>
        <v>42518</v>
      </c>
      <c r="G28" s="269" t="s">
        <v>98</v>
      </c>
      <c r="H28" s="245">
        <f t="shared" si="0"/>
        <v>42541</v>
      </c>
    </row>
    <row r="29" spans="1:9" ht="18.75" thickBot="1">
      <c r="A29" s="246">
        <f t="shared" si="4"/>
        <v>42533</v>
      </c>
      <c r="B29" s="135">
        <f t="shared" si="4"/>
        <v>42546</v>
      </c>
      <c r="C29" s="261">
        <f t="shared" si="4"/>
        <v>42552</v>
      </c>
      <c r="D29" s="264">
        <v>2016026</v>
      </c>
      <c r="E29" s="255">
        <f t="shared" si="5"/>
        <v>42519</v>
      </c>
      <c r="F29" s="246">
        <f t="shared" si="5"/>
        <v>42532</v>
      </c>
      <c r="G29" s="271" t="s">
        <v>100</v>
      </c>
      <c r="H29" s="248">
        <f t="shared" si="0"/>
        <v>42555</v>
      </c>
      <c r="I29" s="126"/>
    </row>
    <row r="30" spans="1:9" ht="18.75" thickBot="1">
      <c r="A30" s="243">
        <f t="shared" si="4"/>
        <v>42547</v>
      </c>
      <c r="B30" s="252">
        <f t="shared" si="4"/>
        <v>42560</v>
      </c>
      <c r="C30" s="263">
        <f t="shared" si="4"/>
        <v>42566</v>
      </c>
      <c r="D30" s="265">
        <v>2017001</v>
      </c>
      <c r="E30" s="254">
        <f t="shared" si="5"/>
        <v>42533</v>
      </c>
      <c r="F30" s="243">
        <f t="shared" si="5"/>
        <v>42546</v>
      </c>
      <c r="G30" s="270" t="s">
        <v>99</v>
      </c>
      <c r="H30" s="245">
        <f t="shared" si="0"/>
        <v>42569</v>
      </c>
      <c r="I30" s="126"/>
    </row>
    <row r="31" spans="1:8" ht="18.75" thickBot="1">
      <c r="A31" s="241">
        <f t="shared" si="4"/>
        <v>42561</v>
      </c>
      <c r="B31" s="253">
        <f t="shared" si="4"/>
        <v>42574</v>
      </c>
      <c r="C31" s="266">
        <f t="shared" si="4"/>
        <v>42580</v>
      </c>
      <c r="D31" s="267">
        <v>2017002</v>
      </c>
      <c r="E31" s="256">
        <f t="shared" si="5"/>
        <v>42547</v>
      </c>
      <c r="F31" s="241">
        <f t="shared" si="5"/>
        <v>42560</v>
      </c>
      <c r="G31" s="92">
        <f>B31-1</f>
        <v>42573</v>
      </c>
      <c r="H31" s="242">
        <f t="shared" si="0"/>
        <v>42583</v>
      </c>
    </row>
    <row r="32" spans="1:8" ht="18.75" thickTop="1">
      <c r="A32" s="202"/>
      <c r="B32" s="198"/>
      <c r="C32" s="199"/>
      <c r="D32" s="199"/>
      <c r="E32" s="136"/>
      <c r="F32" s="136"/>
      <c r="G32" s="201"/>
      <c r="H32" s="200"/>
    </row>
    <row r="33" spans="1:8" ht="12.75">
      <c r="A33" s="203" t="s">
        <v>30</v>
      </c>
      <c r="B33" s="296" t="s">
        <v>46</v>
      </c>
      <c r="C33" s="296"/>
      <c r="D33" s="296"/>
      <c r="E33" s="297"/>
      <c r="F33" s="297"/>
      <c r="G33" s="201"/>
      <c r="H33" s="200"/>
    </row>
    <row r="34" spans="1:8" ht="12.75">
      <c r="A34" s="203" t="s">
        <v>42</v>
      </c>
      <c r="B34" s="298" t="s">
        <v>94</v>
      </c>
      <c r="C34" s="296"/>
      <c r="D34" s="296"/>
      <c r="E34" s="200"/>
      <c r="F34" s="200"/>
      <c r="G34" s="199"/>
      <c r="H34" s="200"/>
    </row>
  </sheetData>
  <sheetProtection/>
  <mergeCells count="9">
    <mergeCell ref="B33:D33"/>
    <mergeCell ref="E33:F33"/>
    <mergeCell ref="B34:D34"/>
    <mergeCell ref="A1:B1"/>
    <mergeCell ref="C1:D1"/>
    <mergeCell ref="E1:F1"/>
    <mergeCell ref="A2:B2"/>
    <mergeCell ref="C2:D2"/>
    <mergeCell ref="E2:F2"/>
  </mergeCells>
  <printOptions/>
  <pageMargins left="0.25" right="0.25" top="0.75" bottom="0.75" header="0.3" footer="0.3"/>
  <pageSetup fitToHeight="1" fitToWidth="1" horizontalDpi="600" verticalDpi="600" orientation="portrait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="140" zoomScaleNormal="140" zoomScalePageLayoutView="0" workbookViewId="0" topLeftCell="A13">
      <selection activeCell="G2" sqref="G2"/>
    </sheetView>
  </sheetViews>
  <sheetFormatPr defaultColWidth="9.140625" defaultRowHeight="12.75"/>
  <cols>
    <col min="1" max="1" width="12.140625" style="128" bestFit="1" customWidth="1"/>
    <col min="2" max="2" width="12.421875" style="128" customWidth="1"/>
    <col min="3" max="3" width="13.8515625" style="0" bestFit="1" customWidth="1"/>
    <col min="4" max="4" width="15.421875" style="0" bestFit="1" customWidth="1"/>
    <col min="5" max="6" width="12.140625" style="126" bestFit="1" customWidth="1"/>
    <col min="7" max="7" width="16.00390625" style="0" customWidth="1"/>
    <col min="8" max="8" width="13.00390625" style="126" bestFit="1" customWidth="1"/>
  </cols>
  <sheetData>
    <row r="1" spans="1:8" ht="18.75" thickTop="1">
      <c r="A1" s="308" t="s">
        <v>10</v>
      </c>
      <c r="B1" s="309"/>
      <c r="C1" s="310" t="s">
        <v>57</v>
      </c>
      <c r="D1" s="311" t="s">
        <v>6</v>
      </c>
      <c r="E1" s="312" t="s">
        <v>9</v>
      </c>
      <c r="F1" s="312"/>
      <c r="G1" s="208" t="s">
        <v>16</v>
      </c>
      <c r="H1" s="165" t="s">
        <v>15</v>
      </c>
    </row>
    <row r="2" spans="1:8" ht="18">
      <c r="A2" s="304" t="s">
        <v>3</v>
      </c>
      <c r="B2" s="305"/>
      <c r="C2" s="313" t="s">
        <v>101</v>
      </c>
      <c r="D2" s="314"/>
      <c r="E2" s="306" t="s">
        <v>3</v>
      </c>
      <c r="F2" s="306"/>
      <c r="G2" s="206" t="s">
        <v>29</v>
      </c>
      <c r="H2" s="166" t="s">
        <v>12</v>
      </c>
    </row>
    <row r="3" spans="1:8" ht="18.75" thickBot="1">
      <c r="A3" s="54" t="s">
        <v>0</v>
      </c>
      <c r="B3" s="207" t="s">
        <v>1</v>
      </c>
      <c r="C3" s="257" t="s">
        <v>18</v>
      </c>
      <c r="D3" s="258" t="s">
        <v>40</v>
      </c>
      <c r="E3" s="207" t="s">
        <v>0</v>
      </c>
      <c r="F3" s="207" t="s">
        <v>1</v>
      </c>
      <c r="G3" s="206" t="s">
        <v>14</v>
      </c>
      <c r="H3" s="166" t="s">
        <v>13</v>
      </c>
    </row>
    <row r="4" spans="1:11" ht="18.75" thickBot="1">
      <c r="A4" s="243">
        <v>42547</v>
      </c>
      <c r="B4" s="249">
        <f>A4+13</f>
        <v>42560</v>
      </c>
      <c r="C4" s="259">
        <f>B4+6</f>
        <v>42566</v>
      </c>
      <c r="D4" s="260">
        <v>2017001</v>
      </c>
      <c r="E4" s="254">
        <f>A4-14</f>
        <v>42533</v>
      </c>
      <c r="F4" s="249">
        <f>E4+13</f>
        <v>42546</v>
      </c>
      <c r="G4" s="250" t="s">
        <v>99</v>
      </c>
      <c r="H4" s="245">
        <f>C4+3</f>
        <v>42569</v>
      </c>
      <c r="K4" s="186"/>
    </row>
    <row r="5" spans="1:8" ht="18.75" thickBot="1">
      <c r="A5" s="246">
        <f>A4+14</f>
        <v>42561</v>
      </c>
      <c r="B5" s="135">
        <f>B4+14</f>
        <v>42574</v>
      </c>
      <c r="C5" s="261">
        <f>C4+14</f>
        <v>42580</v>
      </c>
      <c r="D5" s="262">
        <v>2017002</v>
      </c>
      <c r="E5" s="255">
        <f>E4+14</f>
        <v>42547</v>
      </c>
      <c r="F5" s="246">
        <f>F4+14</f>
        <v>42560</v>
      </c>
      <c r="G5" s="247">
        <f>B5-1</f>
        <v>42573</v>
      </c>
      <c r="H5" s="248">
        <f aca="true" t="shared" si="0" ref="H5:H31">C5+3</f>
        <v>42583</v>
      </c>
    </row>
    <row r="6" spans="1:8" ht="18.75" thickBot="1">
      <c r="A6" s="243">
        <f aca="true" t="shared" si="1" ref="A6:C21">A5+14</f>
        <v>42575</v>
      </c>
      <c r="B6" s="252">
        <f t="shared" si="1"/>
        <v>42588</v>
      </c>
      <c r="C6" s="263">
        <f t="shared" si="1"/>
        <v>42594</v>
      </c>
      <c r="D6" s="260">
        <v>2017003</v>
      </c>
      <c r="E6" s="254">
        <f aca="true" t="shared" si="2" ref="E6:F21">E5+14</f>
        <v>42561</v>
      </c>
      <c r="F6" s="243">
        <f t="shared" si="2"/>
        <v>42574</v>
      </c>
      <c r="G6" s="244">
        <f>B6-1</f>
        <v>42587</v>
      </c>
      <c r="H6" s="245">
        <f>C6+3</f>
        <v>42597</v>
      </c>
    </row>
    <row r="7" spans="1:8" ht="18.75" thickBot="1">
      <c r="A7" s="246">
        <f t="shared" si="1"/>
        <v>42589</v>
      </c>
      <c r="B7" s="135">
        <f t="shared" si="1"/>
        <v>42602</v>
      </c>
      <c r="C7" s="261">
        <f t="shared" si="1"/>
        <v>42608</v>
      </c>
      <c r="D7" s="264">
        <v>2017004</v>
      </c>
      <c r="E7" s="255">
        <f t="shared" si="2"/>
        <v>42575</v>
      </c>
      <c r="F7" s="246">
        <f t="shared" si="2"/>
        <v>42588</v>
      </c>
      <c r="G7" s="247">
        <f aca="true" t="shared" si="3" ref="G7:G27">B7-1</f>
        <v>42601</v>
      </c>
      <c r="H7" s="248">
        <f t="shared" si="0"/>
        <v>42611</v>
      </c>
    </row>
    <row r="8" spans="1:8" ht="18.75" thickBot="1">
      <c r="A8" s="243">
        <f t="shared" si="1"/>
        <v>42603</v>
      </c>
      <c r="B8" s="252">
        <f t="shared" si="1"/>
        <v>42616</v>
      </c>
      <c r="C8" s="263">
        <f t="shared" si="1"/>
        <v>42622</v>
      </c>
      <c r="D8" s="260">
        <v>2017005</v>
      </c>
      <c r="E8" s="254">
        <f t="shared" si="2"/>
        <v>42589</v>
      </c>
      <c r="F8" s="243">
        <f t="shared" si="2"/>
        <v>42602</v>
      </c>
      <c r="G8" s="244">
        <f t="shared" si="3"/>
        <v>42615</v>
      </c>
      <c r="H8" s="245">
        <f t="shared" si="0"/>
        <v>42625</v>
      </c>
    </row>
    <row r="9" spans="1:8" ht="18.75" thickBot="1">
      <c r="A9" s="246">
        <f t="shared" si="1"/>
        <v>42617</v>
      </c>
      <c r="B9" s="135">
        <f t="shared" si="1"/>
        <v>42630</v>
      </c>
      <c r="C9" s="261">
        <f t="shared" si="1"/>
        <v>42636</v>
      </c>
      <c r="D9" s="264">
        <v>2017006</v>
      </c>
      <c r="E9" s="255">
        <f t="shared" si="2"/>
        <v>42603</v>
      </c>
      <c r="F9" s="246">
        <f t="shared" si="2"/>
        <v>42616</v>
      </c>
      <c r="G9" s="247">
        <f t="shared" si="3"/>
        <v>42629</v>
      </c>
      <c r="H9" s="248">
        <f t="shared" si="0"/>
        <v>42639</v>
      </c>
    </row>
    <row r="10" spans="1:8" ht="18.75" thickBot="1">
      <c r="A10" s="243">
        <f t="shared" si="1"/>
        <v>42631</v>
      </c>
      <c r="B10" s="252">
        <f t="shared" si="1"/>
        <v>42644</v>
      </c>
      <c r="C10" s="263">
        <f t="shared" si="1"/>
        <v>42650</v>
      </c>
      <c r="D10" s="265">
        <v>2017007</v>
      </c>
      <c r="E10" s="254">
        <f t="shared" si="2"/>
        <v>42617</v>
      </c>
      <c r="F10" s="243">
        <f t="shared" si="2"/>
        <v>42630</v>
      </c>
      <c r="G10" s="244">
        <f t="shared" si="3"/>
        <v>42643</v>
      </c>
      <c r="H10" s="245">
        <f t="shared" si="0"/>
        <v>42653</v>
      </c>
    </row>
    <row r="11" spans="1:8" ht="18.75" thickBot="1">
      <c r="A11" s="246">
        <f t="shared" si="1"/>
        <v>42645</v>
      </c>
      <c r="B11" s="135">
        <f t="shared" si="1"/>
        <v>42658</v>
      </c>
      <c r="C11" s="261">
        <f t="shared" si="1"/>
        <v>42664</v>
      </c>
      <c r="D11" s="264">
        <v>2017008</v>
      </c>
      <c r="E11" s="255">
        <f t="shared" si="2"/>
        <v>42631</v>
      </c>
      <c r="F11" s="246">
        <f t="shared" si="2"/>
        <v>42644</v>
      </c>
      <c r="G11" s="247">
        <f t="shared" si="3"/>
        <v>42657</v>
      </c>
      <c r="H11" s="248">
        <f t="shared" si="0"/>
        <v>42667</v>
      </c>
    </row>
    <row r="12" spans="1:8" ht="18.75" thickBot="1">
      <c r="A12" s="243">
        <f t="shared" si="1"/>
        <v>42659</v>
      </c>
      <c r="B12" s="252">
        <f t="shared" si="1"/>
        <v>42672</v>
      </c>
      <c r="C12" s="263">
        <f t="shared" si="1"/>
        <v>42678</v>
      </c>
      <c r="D12" s="265">
        <v>2017009</v>
      </c>
      <c r="E12" s="254">
        <f t="shared" si="2"/>
        <v>42645</v>
      </c>
      <c r="F12" s="243">
        <f t="shared" si="2"/>
        <v>42658</v>
      </c>
      <c r="G12" s="244">
        <f t="shared" si="3"/>
        <v>42671</v>
      </c>
      <c r="H12" s="245">
        <f t="shared" si="0"/>
        <v>42681</v>
      </c>
    </row>
    <row r="13" spans="1:8" ht="18.75" thickBot="1">
      <c r="A13" s="246">
        <f t="shared" si="1"/>
        <v>42673</v>
      </c>
      <c r="B13" s="135">
        <f t="shared" si="1"/>
        <v>42686</v>
      </c>
      <c r="C13" s="261">
        <f t="shared" si="1"/>
        <v>42692</v>
      </c>
      <c r="D13" s="264">
        <v>2017010</v>
      </c>
      <c r="E13" s="255">
        <f t="shared" si="2"/>
        <v>42659</v>
      </c>
      <c r="F13" s="246">
        <f t="shared" si="2"/>
        <v>42672</v>
      </c>
      <c r="G13" s="247">
        <f t="shared" si="3"/>
        <v>42685</v>
      </c>
      <c r="H13" s="248">
        <f t="shared" si="0"/>
        <v>42695</v>
      </c>
    </row>
    <row r="14" spans="1:8" ht="18.75" thickBot="1">
      <c r="A14" s="243">
        <f t="shared" si="1"/>
        <v>42687</v>
      </c>
      <c r="B14" s="252">
        <f t="shared" si="1"/>
        <v>42700</v>
      </c>
      <c r="C14" s="263">
        <f t="shared" si="1"/>
        <v>42706</v>
      </c>
      <c r="D14" s="265">
        <v>2017011</v>
      </c>
      <c r="E14" s="254">
        <f t="shared" si="2"/>
        <v>42673</v>
      </c>
      <c r="F14" s="243">
        <f t="shared" si="2"/>
        <v>42686</v>
      </c>
      <c r="G14" s="268" t="s">
        <v>102</v>
      </c>
      <c r="H14" s="245">
        <f t="shared" si="0"/>
        <v>42709</v>
      </c>
    </row>
    <row r="15" spans="1:8" ht="18.75" thickBot="1">
      <c r="A15" s="246">
        <f t="shared" si="1"/>
        <v>42701</v>
      </c>
      <c r="B15" s="135">
        <f t="shared" si="1"/>
        <v>42714</v>
      </c>
      <c r="C15" s="261">
        <f t="shared" si="1"/>
        <v>42720</v>
      </c>
      <c r="D15" s="264">
        <v>2017012</v>
      </c>
      <c r="E15" s="255">
        <f t="shared" si="2"/>
        <v>42687</v>
      </c>
      <c r="F15" s="246">
        <f t="shared" si="2"/>
        <v>42700</v>
      </c>
      <c r="G15" s="247">
        <f t="shared" si="3"/>
        <v>42713</v>
      </c>
      <c r="H15" s="248">
        <f t="shared" si="0"/>
        <v>42723</v>
      </c>
    </row>
    <row r="16" spans="1:8" ht="18.75" thickBot="1">
      <c r="A16" s="243">
        <f t="shared" si="1"/>
        <v>42715</v>
      </c>
      <c r="B16" s="252">
        <f t="shared" si="1"/>
        <v>42728</v>
      </c>
      <c r="C16" s="263">
        <f t="shared" si="1"/>
        <v>42734</v>
      </c>
      <c r="D16" s="265">
        <v>2017013</v>
      </c>
      <c r="E16" s="254">
        <f t="shared" si="2"/>
        <v>42701</v>
      </c>
      <c r="F16" s="243">
        <f t="shared" si="2"/>
        <v>42714</v>
      </c>
      <c r="G16" s="244">
        <v>42727</v>
      </c>
      <c r="H16" s="245">
        <f t="shared" si="0"/>
        <v>42737</v>
      </c>
    </row>
    <row r="17" spans="1:8" ht="18.75" thickBot="1">
      <c r="A17" s="246">
        <f t="shared" si="1"/>
        <v>42729</v>
      </c>
      <c r="B17" s="135">
        <f t="shared" si="1"/>
        <v>42742</v>
      </c>
      <c r="C17" s="261">
        <f t="shared" si="1"/>
        <v>42748</v>
      </c>
      <c r="D17" s="264">
        <v>2017014</v>
      </c>
      <c r="E17" s="255">
        <f t="shared" si="2"/>
        <v>42715</v>
      </c>
      <c r="F17" s="246">
        <f t="shared" si="2"/>
        <v>42728</v>
      </c>
      <c r="G17" s="247">
        <f>B17-1</f>
        <v>42741</v>
      </c>
      <c r="H17" s="248">
        <f t="shared" si="0"/>
        <v>42751</v>
      </c>
    </row>
    <row r="18" spans="1:8" ht="18.75" thickBot="1">
      <c r="A18" s="243">
        <f t="shared" si="1"/>
        <v>42743</v>
      </c>
      <c r="B18" s="252">
        <f t="shared" si="1"/>
        <v>42756</v>
      </c>
      <c r="C18" s="263">
        <f t="shared" si="1"/>
        <v>42762</v>
      </c>
      <c r="D18" s="265">
        <v>2017015</v>
      </c>
      <c r="E18" s="254">
        <f t="shared" si="2"/>
        <v>42729</v>
      </c>
      <c r="F18" s="243">
        <f t="shared" si="2"/>
        <v>42742</v>
      </c>
      <c r="G18" s="244">
        <f t="shared" si="3"/>
        <v>42755</v>
      </c>
      <c r="H18" s="245">
        <f t="shared" si="0"/>
        <v>42765</v>
      </c>
    </row>
    <row r="19" spans="1:8" ht="18.75" thickBot="1">
      <c r="A19" s="246">
        <f t="shared" si="1"/>
        <v>42757</v>
      </c>
      <c r="B19" s="135">
        <f t="shared" si="1"/>
        <v>42770</v>
      </c>
      <c r="C19" s="261">
        <f t="shared" si="1"/>
        <v>42776</v>
      </c>
      <c r="D19" s="264">
        <v>2017016</v>
      </c>
      <c r="E19" s="255">
        <f t="shared" si="2"/>
        <v>42743</v>
      </c>
      <c r="F19" s="246">
        <f t="shared" si="2"/>
        <v>42756</v>
      </c>
      <c r="G19" s="247">
        <f t="shared" si="3"/>
        <v>42769</v>
      </c>
      <c r="H19" s="248">
        <f t="shared" si="0"/>
        <v>42779</v>
      </c>
    </row>
    <row r="20" spans="1:8" ht="18.75" thickBot="1">
      <c r="A20" s="243">
        <f t="shared" si="1"/>
        <v>42771</v>
      </c>
      <c r="B20" s="252">
        <f t="shared" si="1"/>
        <v>42784</v>
      </c>
      <c r="C20" s="263">
        <f t="shared" si="1"/>
        <v>42790</v>
      </c>
      <c r="D20" s="265">
        <v>2017017</v>
      </c>
      <c r="E20" s="254">
        <f t="shared" si="2"/>
        <v>42757</v>
      </c>
      <c r="F20" s="243">
        <f t="shared" si="2"/>
        <v>42770</v>
      </c>
      <c r="G20" s="244">
        <f t="shared" si="3"/>
        <v>42783</v>
      </c>
      <c r="H20" s="245">
        <f t="shared" si="0"/>
        <v>42793</v>
      </c>
    </row>
    <row r="21" spans="1:8" ht="18.75" thickBot="1">
      <c r="A21" s="246">
        <f t="shared" si="1"/>
        <v>42785</v>
      </c>
      <c r="B21" s="135">
        <f t="shared" si="1"/>
        <v>42798</v>
      </c>
      <c r="C21" s="261">
        <f t="shared" si="1"/>
        <v>42804</v>
      </c>
      <c r="D21" s="264">
        <v>2017018</v>
      </c>
      <c r="E21" s="255">
        <f t="shared" si="2"/>
        <v>42771</v>
      </c>
      <c r="F21" s="246">
        <f t="shared" si="2"/>
        <v>42784</v>
      </c>
      <c r="G21" s="247">
        <f t="shared" si="3"/>
        <v>42797</v>
      </c>
      <c r="H21" s="248">
        <f t="shared" si="0"/>
        <v>42807</v>
      </c>
    </row>
    <row r="22" spans="1:8" ht="18.75" thickBot="1">
      <c r="A22" s="243">
        <f aca="true" t="shared" si="4" ref="A22:C31">A21+14</f>
        <v>42799</v>
      </c>
      <c r="B22" s="252">
        <f t="shared" si="4"/>
        <v>42812</v>
      </c>
      <c r="C22" s="263">
        <f t="shared" si="4"/>
        <v>42818</v>
      </c>
      <c r="D22" s="265">
        <v>2017019</v>
      </c>
      <c r="E22" s="254">
        <f aca="true" t="shared" si="5" ref="E22:F31">E21+14</f>
        <v>42785</v>
      </c>
      <c r="F22" s="243">
        <f t="shared" si="5"/>
        <v>42798</v>
      </c>
      <c r="G22" s="244">
        <f t="shared" si="3"/>
        <v>42811</v>
      </c>
      <c r="H22" s="245">
        <f t="shared" si="0"/>
        <v>42821</v>
      </c>
    </row>
    <row r="23" spans="1:8" ht="18.75" thickBot="1">
      <c r="A23" s="246">
        <f t="shared" si="4"/>
        <v>42813</v>
      </c>
      <c r="B23" s="135">
        <f t="shared" si="4"/>
        <v>42826</v>
      </c>
      <c r="C23" s="261">
        <f t="shared" si="4"/>
        <v>42832</v>
      </c>
      <c r="D23" s="264">
        <v>2017020</v>
      </c>
      <c r="E23" s="255">
        <f t="shared" si="5"/>
        <v>42799</v>
      </c>
      <c r="F23" s="246">
        <f t="shared" si="5"/>
        <v>42812</v>
      </c>
      <c r="G23" s="247">
        <f t="shared" si="3"/>
        <v>42825</v>
      </c>
      <c r="H23" s="248">
        <f t="shared" si="0"/>
        <v>42835</v>
      </c>
    </row>
    <row r="24" spans="1:8" ht="18.75" thickBot="1">
      <c r="A24" s="243">
        <f t="shared" si="4"/>
        <v>42827</v>
      </c>
      <c r="B24" s="252">
        <f t="shared" si="4"/>
        <v>42840</v>
      </c>
      <c r="C24" s="263">
        <f t="shared" si="4"/>
        <v>42846</v>
      </c>
      <c r="D24" s="265">
        <v>2017021</v>
      </c>
      <c r="E24" s="254">
        <f t="shared" si="5"/>
        <v>42813</v>
      </c>
      <c r="F24" s="243">
        <f t="shared" si="5"/>
        <v>42826</v>
      </c>
      <c r="G24" s="244">
        <f t="shared" si="3"/>
        <v>42839</v>
      </c>
      <c r="H24" s="245">
        <f t="shared" si="0"/>
        <v>42849</v>
      </c>
    </row>
    <row r="25" spans="1:8" ht="18.75" thickBot="1">
      <c r="A25" s="246">
        <f t="shared" si="4"/>
        <v>42841</v>
      </c>
      <c r="B25" s="135">
        <f t="shared" si="4"/>
        <v>42854</v>
      </c>
      <c r="C25" s="261">
        <f t="shared" si="4"/>
        <v>42860</v>
      </c>
      <c r="D25" s="264">
        <v>2017022</v>
      </c>
      <c r="E25" s="255">
        <f t="shared" si="5"/>
        <v>42827</v>
      </c>
      <c r="F25" s="246">
        <f t="shared" si="5"/>
        <v>42840</v>
      </c>
      <c r="G25" s="247">
        <f t="shared" si="3"/>
        <v>42853</v>
      </c>
      <c r="H25" s="248">
        <f t="shared" si="0"/>
        <v>42863</v>
      </c>
    </row>
    <row r="26" spans="1:8" ht="18.75" thickBot="1">
      <c r="A26" s="243">
        <f t="shared" si="4"/>
        <v>42855</v>
      </c>
      <c r="B26" s="252">
        <f t="shared" si="4"/>
        <v>42868</v>
      </c>
      <c r="C26" s="263">
        <f t="shared" si="4"/>
        <v>42874</v>
      </c>
      <c r="D26" s="265">
        <v>2017023</v>
      </c>
      <c r="E26" s="254">
        <f t="shared" si="5"/>
        <v>42841</v>
      </c>
      <c r="F26" s="243">
        <f t="shared" si="5"/>
        <v>42854</v>
      </c>
      <c r="G26" s="244">
        <f t="shared" si="3"/>
        <v>42867</v>
      </c>
      <c r="H26" s="245">
        <f t="shared" si="0"/>
        <v>42877</v>
      </c>
    </row>
    <row r="27" spans="1:8" ht="18.75" thickBot="1">
      <c r="A27" s="246">
        <f t="shared" si="4"/>
        <v>42869</v>
      </c>
      <c r="B27" s="135">
        <f t="shared" si="4"/>
        <v>42882</v>
      </c>
      <c r="C27" s="261">
        <f t="shared" si="4"/>
        <v>42888</v>
      </c>
      <c r="D27" s="264">
        <v>2017024</v>
      </c>
      <c r="E27" s="255">
        <f t="shared" si="5"/>
        <v>42855</v>
      </c>
      <c r="F27" s="246">
        <f t="shared" si="5"/>
        <v>42868</v>
      </c>
      <c r="G27" s="247">
        <f t="shared" si="3"/>
        <v>42881</v>
      </c>
      <c r="H27" s="248">
        <f t="shared" si="0"/>
        <v>42891</v>
      </c>
    </row>
    <row r="28" spans="1:8" ht="18.75" thickBot="1">
      <c r="A28" s="243">
        <f t="shared" si="4"/>
        <v>42883</v>
      </c>
      <c r="B28" s="252">
        <f t="shared" si="4"/>
        <v>42896</v>
      </c>
      <c r="C28" s="263">
        <f t="shared" si="4"/>
        <v>42902</v>
      </c>
      <c r="D28" s="265">
        <v>2017025</v>
      </c>
      <c r="E28" s="254">
        <f t="shared" si="5"/>
        <v>42869</v>
      </c>
      <c r="F28" s="243">
        <f t="shared" si="5"/>
        <v>42882</v>
      </c>
      <c r="G28" s="269" t="s">
        <v>103</v>
      </c>
      <c r="H28" s="245">
        <f t="shared" si="0"/>
        <v>42905</v>
      </c>
    </row>
    <row r="29" spans="1:9" ht="18.75" thickBot="1">
      <c r="A29" s="246">
        <f t="shared" si="4"/>
        <v>42897</v>
      </c>
      <c r="B29" s="135">
        <f t="shared" si="4"/>
        <v>42910</v>
      </c>
      <c r="C29" s="261">
        <f t="shared" si="4"/>
        <v>42916</v>
      </c>
      <c r="D29" s="264">
        <v>2017026</v>
      </c>
      <c r="E29" s="255">
        <f t="shared" si="5"/>
        <v>42883</v>
      </c>
      <c r="F29" s="246">
        <f t="shared" si="5"/>
        <v>42896</v>
      </c>
      <c r="G29" s="271" t="s">
        <v>104</v>
      </c>
      <c r="H29" s="248">
        <f t="shared" si="0"/>
        <v>42919</v>
      </c>
      <c r="I29" s="126"/>
    </row>
    <row r="30" spans="1:9" ht="18.75" thickBot="1">
      <c r="A30" s="243">
        <f t="shared" si="4"/>
        <v>42911</v>
      </c>
      <c r="B30" s="252">
        <f t="shared" si="4"/>
        <v>42924</v>
      </c>
      <c r="C30" s="263">
        <f t="shared" si="4"/>
        <v>42930</v>
      </c>
      <c r="D30" s="265">
        <v>2018001</v>
      </c>
      <c r="E30" s="254">
        <f t="shared" si="5"/>
        <v>42897</v>
      </c>
      <c r="F30" s="243">
        <f t="shared" si="5"/>
        <v>42910</v>
      </c>
      <c r="G30" s="270" t="s">
        <v>105</v>
      </c>
      <c r="H30" s="245">
        <f t="shared" si="0"/>
        <v>42933</v>
      </c>
      <c r="I30" s="126"/>
    </row>
    <row r="31" spans="1:8" ht="18.75" thickBot="1">
      <c r="A31" s="241">
        <f t="shared" si="4"/>
        <v>42925</v>
      </c>
      <c r="B31" s="253">
        <f t="shared" si="4"/>
        <v>42938</v>
      </c>
      <c r="C31" s="266">
        <f t="shared" si="4"/>
        <v>42944</v>
      </c>
      <c r="D31" s="267">
        <v>2018002</v>
      </c>
      <c r="E31" s="256">
        <f t="shared" si="5"/>
        <v>42911</v>
      </c>
      <c r="F31" s="241">
        <f t="shared" si="5"/>
        <v>42924</v>
      </c>
      <c r="G31" s="92">
        <f>B31-1</f>
        <v>42937</v>
      </c>
      <c r="H31" s="242">
        <f t="shared" si="0"/>
        <v>42947</v>
      </c>
    </row>
    <row r="32" spans="1:8" ht="18.75" thickTop="1">
      <c r="A32" s="202"/>
      <c r="B32" s="198"/>
      <c r="C32" s="199"/>
      <c r="D32" s="199"/>
      <c r="E32" s="136"/>
      <c r="F32" s="136"/>
      <c r="G32" s="201"/>
      <c r="H32" s="200"/>
    </row>
    <row r="33" spans="1:8" ht="12.75">
      <c r="A33" s="203" t="s">
        <v>30</v>
      </c>
      <c r="B33" s="296" t="s">
        <v>46</v>
      </c>
      <c r="C33" s="296"/>
      <c r="D33" s="296"/>
      <c r="E33" s="297"/>
      <c r="F33" s="297"/>
      <c r="G33" s="201"/>
      <c r="H33" s="200"/>
    </row>
    <row r="34" spans="1:8" ht="12.75">
      <c r="A34" s="203" t="s">
        <v>42</v>
      </c>
      <c r="B34" s="298" t="s">
        <v>106</v>
      </c>
      <c r="C34" s="296"/>
      <c r="D34" s="296"/>
      <c r="E34" s="200"/>
      <c r="F34" s="200"/>
      <c r="G34" s="199"/>
      <c r="H34" s="200"/>
    </row>
  </sheetData>
  <sheetProtection/>
  <mergeCells count="9">
    <mergeCell ref="B33:D33"/>
    <mergeCell ref="E33:F33"/>
    <mergeCell ref="B34:D34"/>
    <mergeCell ref="A1:B1"/>
    <mergeCell ref="C1:D1"/>
    <mergeCell ref="E1:F1"/>
    <mergeCell ref="A2:B2"/>
    <mergeCell ref="C2:D2"/>
    <mergeCell ref="E2:F2"/>
  </mergeCells>
  <printOptions/>
  <pageMargins left="0.25" right="0.25" top="0.75" bottom="0.75" header="0.3" footer="0.3"/>
  <pageSetup fitToHeight="1" fitToWidth="1" horizontalDpi="600" verticalDpi="600" orientation="portrait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="140" zoomScaleNormal="140" zoomScalePageLayoutView="0" workbookViewId="0" topLeftCell="A18">
      <selection activeCell="G29" sqref="G29"/>
    </sheetView>
  </sheetViews>
  <sheetFormatPr defaultColWidth="9.140625" defaultRowHeight="12.75"/>
  <cols>
    <col min="1" max="1" width="12.140625" style="128" bestFit="1" customWidth="1"/>
    <col min="2" max="2" width="12.421875" style="128" customWidth="1"/>
    <col min="3" max="3" width="13.8515625" style="0" bestFit="1" customWidth="1"/>
    <col min="4" max="4" width="15.421875" style="0" bestFit="1" customWidth="1"/>
    <col min="5" max="6" width="12.140625" style="126" bestFit="1" customWidth="1"/>
    <col min="7" max="7" width="16.00390625" style="0" customWidth="1"/>
    <col min="8" max="8" width="13.00390625" style="126" bestFit="1" customWidth="1"/>
  </cols>
  <sheetData>
    <row r="1" spans="1:8" ht="18.75" thickTop="1">
      <c r="A1" s="308" t="s">
        <v>10</v>
      </c>
      <c r="B1" s="309"/>
      <c r="C1" s="310" t="s">
        <v>57</v>
      </c>
      <c r="D1" s="311" t="s">
        <v>6</v>
      </c>
      <c r="E1" s="312" t="s">
        <v>9</v>
      </c>
      <c r="F1" s="312"/>
      <c r="G1" s="208" t="s">
        <v>16</v>
      </c>
      <c r="H1" s="165" t="s">
        <v>15</v>
      </c>
    </row>
    <row r="2" spans="1:8" ht="18">
      <c r="A2" s="304" t="s">
        <v>3</v>
      </c>
      <c r="B2" s="305"/>
      <c r="C2" s="313" t="s">
        <v>107</v>
      </c>
      <c r="D2" s="314"/>
      <c r="E2" s="306" t="s">
        <v>3</v>
      </c>
      <c r="F2" s="306"/>
      <c r="G2" s="206" t="s">
        <v>29</v>
      </c>
      <c r="H2" s="166" t="s">
        <v>12</v>
      </c>
    </row>
    <row r="3" spans="1:8" ht="18.75" thickBot="1">
      <c r="A3" s="54" t="s">
        <v>0</v>
      </c>
      <c r="B3" s="207" t="s">
        <v>1</v>
      </c>
      <c r="C3" s="257" t="s">
        <v>18</v>
      </c>
      <c r="D3" s="258" t="s">
        <v>40</v>
      </c>
      <c r="E3" s="207" t="s">
        <v>0</v>
      </c>
      <c r="F3" s="207" t="s">
        <v>1</v>
      </c>
      <c r="G3" s="206" t="s">
        <v>14</v>
      </c>
      <c r="H3" s="166" t="s">
        <v>13</v>
      </c>
    </row>
    <row r="4" spans="1:11" ht="18.75" thickBot="1">
      <c r="A4" s="243">
        <v>42911</v>
      </c>
      <c r="B4" s="249">
        <f>A4+13</f>
        <v>42924</v>
      </c>
      <c r="C4" s="259">
        <f>B4+6</f>
        <v>42930</v>
      </c>
      <c r="D4" s="260">
        <v>2018001</v>
      </c>
      <c r="E4" s="254">
        <f>A4-14</f>
        <v>42897</v>
      </c>
      <c r="F4" s="249">
        <f>E4+13</f>
        <v>42910</v>
      </c>
      <c r="G4" s="250" t="s">
        <v>105</v>
      </c>
      <c r="H4" s="245">
        <f>C4+3</f>
        <v>42933</v>
      </c>
      <c r="K4" s="186"/>
    </row>
    <row r="5" spans="1:8" ht="18.75" thickBot="1">
      <c r="A5" s="246">
        <f>A4+14</f>
        <v>42925</v>
      </c>
      <c r="B5" s="135">
        <f>B4+14</f>
        <v>42938</v>
      </c>
      <c r="C5" s="261">
        <f>C4+14</f>
        <v>42944</v>
      </c>
      <c r="D5" s="262">
        <v>2018002</v>
      </c>
      <c r="E5" s="255">
        <f>E4+14</f>
        <v>42911</v>
      </c>
      <c r="F5" s="246">
        <f>F4+14</f>
        <v>42924</v>
      </c>
      <c r="G5" s="247">
        <f>B5-1</f>
        <v>42937</v>
      </c>
      <c r="H5" s="248">
        <f>C5+3</f>
        <v>42947</v>
      </c>
    </row>
    <row r="6" spans="1:8" ht="18.75" thickBot="1">
      <c r="A6" s="243">
        <f aca="true" t="shared" si="0" ref="A6:C21">A5+14</f>
        <v>42939</v>
      </c>
      <c r="B6" s="252">
        <f t="shared" si="0"/>
        <v>42952</v>
      </c>
      <c r="C6" s="263">
        <f t="shared" si="0"/>
        <v>42958</v>
      </c>
      <c r="D6" s="260">
        <v>2018003</v>
      </c>
      <c r="E6" s="254">
        <f aca="true" t="shared" si="1" ref="E6:F21">E5+14</f>
        <v>42925</v>
      </c>
      <c r="F6" s="243">
        <f t="shared" si="1"/>
        <v>42938</v>
      </c>
      <c r="G6" s="244">
        <f>B6-1</f>
        <v>42951</v>
      </c>
      <c r="H6" s="245">
        <f>C6+3</f>
        <v>42961</v>
      </c>
    </row>
    <row r="7" spans="1:8" ht="18.75" thickBot="1">
      <c r="A7" s="246">
        <f t="shared" si="0"/>
        <v>42953</v>
      </c>
      <c r="B7" s="135">
        <f t="shared" si="0"/>
        <v>42966</v>
      </c>
      <c r="C7" s="261">
        <f t="shared" si="0"/>
        <v>42972</v>
      </c>
      <c r="D7" s="264">
        <v>2018004</v>
      </c>
      <c r="E7" s="255">
        <f t="shared" si="1"/>
        <v>42939</v>
      </c>
      <c r="F7" s="246">
        <f t="shared" si="1"/>
        <v>42952</v>
      </c>
      <c r="G7" s="247">
        <f aca="true" t="shared" si="2" ref="G7:G28">B7-1</f>
        <v>42965</v>
      </c>
      <c r="H7" s="248">
        <f aca="true" t="shared" si="3" ref="H7:H31">C7+3</f>
        <v>42975</v>
      </c>
    </row>
    <row r="8" spans="1:8" ht="18.75" thickBot="1">
      <c r="A8" s="243">
        <f t="shared" si="0"/>
        <v>42967</v>
      </c>
      <c r="B8" s="252">
        <f t="shared" si="0"/>
        <v>42980</v>
      </c>
      <c r="C8" s="263">
        <f t="shared" si="0"/>
        <v>42986</v>
      </c>
      <c r="D8" s="260">
        <v>2018005</v>
      </c>
      <c r="E8" s="254">
        <f t="shared" si="1"/>
        <v>42953</v>
      </c>
      <c r="F8" s="243">
        <f t="shared" si="1"/>
        <v>42966</v>
      </c>
      <c r="G8" s="244">
        <f t="shared" si="2"/>
        <v>42979</v>
      </c>
      <c r="H8" s="245">
        <f t="shared" si="3"/>
        <v>42989</v>
      </c>
    </row>
    <row r="9" spans="1:8" ht="18.75" thickBot="1">
      <c r="A9" s="246">
        <f t="shared" si="0"/>
        <v>42981</v>
      </c>
      <c r="B9" s="135">
        <f t="shared" si="0"/>
        <v>42994</v>
      </c>
      <c r="C9" s="261">
        <f t="shared" si="0"/>
        <v>43000</v>
      </c>
      <c r="D9" s="264">
        <v>2018006</v>
      </c>
      <c r="E9" s="255">
        <f t="shared" si="1"/>
        <v>42967</v>
      </c>
      <c r="F9" s="246">
        <f t="shared" si="1"/>
        <v>42980</v>
      </c>
      <c r="G9" s="247">
        <f t="shared" si="2"/>
        <v>42993</v>
      </c>
      <c r="H9" s="248">
        <f t="shared" si="3"/>
        <v>43003</v>
      </c>
    </row>
    <row r="10" spans="1:8" ht="18.75" thickBot="1">
      <c r="A10" s="243">
        <f t="shared" si="0"/>
        <v>42995</v>
      </c>
      <c r="B10" s="252">
        <f t="shared" si="0"/>
        <v>43008</v>
      </c>
      <c r="C10" s="263">
        <f t="shared" si="0"/>
        <v>43014</v>
      </c>
      <c r="D10" s="265">
        <v>2018007</v>
      </c>
      <c r="E10" s="254">
        <f t="shared" si="1"/>
        <v>42981</v>
      </c>
      <c r="F10" s="243">
        <f t="shared" si="1"/>
        <v>42994</v>
      </c>
      <c r="G10" s="244">
        <f t="shared" si="2"/>
        <v>43007</v>
      </c>
      <c r="H10" s="245">
        <f t="shared" si="3"/>
        <v>43017</v>
      </c>
    </row>
    <row r="11" spans="1:8" ht="18.75" thickBot="1">
      <c r="A11" s="246">
        <f t="shared" si="0"/>
        <v>43009</v>
      </c>
      <c r="B11" s="135">
        <f t="shared" si="0"/>
        <v>43022</v>
      </c>
      <c r="C11" s="261">
        <f t="shared" si="0"/>
        <v>43028</v>
      </c>
      <c r="D11" s="264">
        <v>2018008</v>
      </c>
      <c r="E11" s="255">
        <f t="shared" si="1"/>
        <v>42995</v>
      </c>
      <c r="F11" s="246">
        <f t="shared" si="1"/>
        <v>43008</v>
      </c>
      <c r="G11" s="247">
        <f t="shared" si="2"/>
        <v>43021</v>
      </c>
      <c r="H11" s="248">
        <f t="shared" si="3"/>
        <v>43031</v>
      </c>
    </row>
    <row r="12" spans="1:8" ht="18.75" thickBot="1">
      <c r="A12" s="243">
        <f t="shared" si="0"/>
        <v>43023</v>
      </c>
      <c r="B12" s="252">
        <f t="shared" si="0"/>
        <v>43036</v>
      </c>
      <c r="C12" s="263">
        <f t="shared" si="0"/>
        <v>43042</v>
      </c>
      <c r="D12" s="265">
        <v>2018009</v>
      </c>
      <c r="E12" s="254">
        <f t="shared" si="1"/>
        <v>43009</v>
      </c>
      <c r="F12" s="243">
        <f t="shared" si="1"/>
        <v>43022</v>
      </c>
      <c r="G12" s="244">
        <f t="shared" si="2"/>
        <v>43035</v>
      </c>
      <c r="H12" s="245">
        <f t="shared" si="3"/>
        <v>43045</v>
      </c>
    </row>
    <row r="13" spans="1:8" ht="18.75" thickBot="1">
      <c r="A13" s="246">
        <f t="shared" si="0"/>
        <v>43037</v>
      </c>
      <c r="B13" s="135">
        <f t="shared" si="0"/>
        <v>43050</v>
      </c>
      <c r="C13" s="261">
        <f t="shared" si="0"/>
        <v>43056</v>
      </c>
      <c r="D13" s="264">
        <v>2018010</v>
      </c>
      <c r="E13" s="255">
        <f t="shared" si="1"/>
        <v>43023</v>
      </c>
      <c r="F13" s="246">
        <f t="shared" si="1"/>
        <v>43036</v>
      </c>
      <c r="G13" s="247">
        <f t="shared" si="2"/>
        <v>43049</v>
      </c>
      <c r="H13" s="248">
        <f t="shared" si="3"/>
        <v>43059</v>
      </c>
    </row>
    <row r="14" spans="1:8" ht="18.75" thickBot="1">
      <c r="A14" s="243">
        <f t="shared" si="0"/>
        <v>43051</v>
      </c>
      <c r="B14" s="252">
        <f t="shared" si="0"/>
        <v>43064</v>
      </c>
      <c r="C14" s="263">
        <f t="shared" si="0"/>
        <v>43070</v>
      </c>
      <c r="D14" s="265">
        <v>2018011</v>
      </c>
      <c r="E14" s="254">
        <f t="shared" si="1"/>
        <v>43037</v>
      </c>
      <c r="F14" s="243">
        <f t="shared" si="1"/>
        <v>43050</v>
      </c>
      <c r="G14" s="268" t="s">
        <v>108</v>
      </c>
      <c r="H14" s="245">
        <f t="shared" si="3"/>
        <v>43073</v>
      </c>
    </row>
    <row r="15" spans="1:8" ht="18.75" thickBot="1">
      <c r="A15" s="246">
        <f t="shared" si="0"/>
        <v>43065</v>
      </c>
      <c r="B15" s="135">
        <f t="shared" si="0"/>
        <v>43078</v>
      </c>
      <c r="C15" s="261">
        <f t="shared" si="0"/>
        <v>43084</v>
      </c>
      <c r="D15" s="264">
        <v>2018012</v>
      </c>
      <c r="E15" s="255">
        <f t="shared" si="1"/>
        <v>43051</v>
      </c>
      <c r="F15" s="246">
        <f t="shared" si="1"/>
        <v>43064</v>
      </c>
      <c r="G15" s="247">
        <f t="shared" si="2"/>
        <v>43077</v>
      </c>
      <c r="H15" s="248">
        <f t="shared" si="3"/>
        <v>43087</v>
      </c>
    </row>
    <row r="16" spans="1:8" ht="18.75" thickBot="1">
      <c r="A16" s="243">
        <f t="shared" si="0"/>
        <v>43079</v>
      </c>
      <c r="B16" s="252">
        <f t="shared" si="0"/>
        <v>43092</v>
      </c>
      <c r="C16" s="263">
        <f t="shared" si="0"/>
        <v>43098</v>
      </c>
      <c r="D16" s="265">
        <v>2018013</v>
      </c>
      <c r="E16" s="254">
        <f t="shared" si="1"/>
        <v>43065</v>
      </c>
      <c r="F16" s="243">
        <f t="shared" si="1"/>
        <v>43078</v>
      </c>
      <c r="G16" s="273" t="s">
        <v>112</v>
      </c>
      <c r="H16" s="245">
        <f t="shared" si="3"/>
        <v>43101</v>
      </c>
    </row>
    <row r="17" spans="1:8" ht="18.75" thickBot="1">
      <c r="A17" s="246">
        <f t="shared" si="0"/>
        <v>43093</v>
      </c>
      <c r="B17" s="135">
        <f t="shared" si="0"/>
        <v>43106</v>
      </c>
      <c r="C17" s="261">
        <f t="shared" si="0"/>
        <v>43112</v>
      </c>
      <c r="D17" s="264">
        <v>2018014</v>
      </c>
      <c r="E17" s="255">
        <f t="shared" si="1"/>
        <v>43079</v>
      </c>
      <c r="F17" s="246">
        <f t="shared" si="1"/>
        <v>43092</v>
      </c>
      <c r="G17" s="247">
        <f>B17-1</f>
        <v>43105</v>
      </c>
      <c r="H17" s="248">
        <f t="shared" si="3"/>
        <v>43115</v>
      </c>
    </row>
    <row r="18" spans="1:8" ht="18.75" thickBot="1">
      <c r="A18" s="243">
        <f t="shared" si="0"/>
        <v>43107</v>
      </c>
      <c r="B18" s="252">
        <f t="shared" si="0"/>
        <v>43120</v>
      </c>
      <c r="C18" s="263">
        <f t="shared" si="0"/>
        <v>43126</v>
      </c>
      <c r="D18" s="265">
        <v>2018015</v>
      </c>
      <c r="E18" s="254">
        <f t="shared" si="1"/>
        <v>43093</v>
      </c>
      <c r="F18" s="243">
        <f t="shared" si="1"/>
        <v>43106</v>
      </c>
      <c r="G18" s="244">
        <f t="shared" si="2"/>
        <v>43119</v>
      </c>
      <c r="H18" s="245">
        <f t="shared" si="3"/>
        <v>43129</v>
      </c>
    </row>
    <row r="19" spans="1:8" ht="18.75" thickBot="1">
      <c r="A19" s="246">
        <f t="shared" si="0"/>
        <v>43121</v>
      </c>
      <c r="B19" s="135">
        <f t="shared" si="0"/>
        <v>43134</v>
      </c>
      <c r="C19" s="261">
        <f t="shared" si="0"/>
        <v>43140</v>
      </c>
      <c r="D19" s="264">
        <v>2018016</v>
      </c>
      <c r="E19" s="255">
        <f t="shared" si="1"/>
        <v>43107</v>
      </c>
      <c r="F19" s="246">
        <f t="shared" si="1"/>
        <v>43120</v>
      </c>
      <c r="G19" s="247">
        <f t="shared" si="2"/>
        <v>43133</v>
      </c>
      <c r="H19" s="248">
        <f t="shared" si="3"/>
        <v>43143</v>
      </c>
    </row>
    <row r="20" spans="1:8" ht="18.75" thickBot="1">
      <c r="A20" s="243">
        <f t="shared" si="0"/>
        <v>43135</v>
      </c>
      <c r="B20" s="252">
        <f t="shared" si="0"/>
        <v>43148</v>
      </c>
      <c r="C20" s="263">
        <f t="shared" si="0"/>
        <v>43154</v>
      </c>
      <c r="D20" s="265">
        <v>2018017</v>
      </c>
      <c r="E20" s="254">
        <f t="shared" si="1"/>
        <v>43121</v>
      </c>
      <c r="F20" s="243">
        <f t="shared" si="1"/>
        <v>43134</v>
      </c>
      <c r="G20" s="244">
        <f t="shared" si="2"/>
        <v>43147</v>
      </c>
      <c r="H20" s="245">
        <f t="shared" si="3"/>
        <v>43157</v>
      </c>
    </row>
    <row r="21" spans="1:8" ht="18.75" thickBot="1">
      <c r="A21" s="246">
        <f t="shared" si="0"/>
        <v>43149</v>
      </c>
      <c r="B21" s="135">
        <f t="shared" si="0"/>
        <v>43162</v>
      </c>
      <c r="C21" s="261">
        <f t="shared" si="0"/>
        <v>43168</v>
      </c>
      <c r="D21" s="264">
        <v>2018018</v>
      </c>
      <c r="E21" s="255">
        <f t="shared" si="1"/>
        <v>43135</v>
      </c>
      <c r="F21" s="246">
        <f t="shared" si="1"/>
        <v>43148</v>
      </c>
      <c r="G21" s="247">
        <f t="shared" si="2"/>
        <v>43161</v>
      </c>
      <c r="H21" s="248">
        <f t="shared" si="3"/>
        <v>43171</v>
      </c>
    </row>
    <row r="22" spans="1:8" ht="18.75" thickBot="1">
      <c r="A22" s="243">
        <f aca="true" t="shared" si="4" ref="A22:C31">A21+14</f>
        <v>43163</v>
      </c>
      <c r="B22" s="252">
        <f t="shared" si="4"/>
        <v>43176</v>
      </c>
      <c r="C22" s="263">
        <f t="shared" si="4"/>
        <v>43182</v>
      </c>
      <c r="D22" s="265">
        <v>2018019</v>
      </c>
      <c r="E22" s="254">
        <f aca="true" t="shared" si="5" ref="E22:F31">E21+14</f>
        <v>43149</v>
      </c>
      <c r="F22" s="243">
        <f t="shared" si="5"/>
        <v>43162</v>
      </c>
      <c r="G22" s="273" t="s">
        <v>113</v>
      </c>
      <c r="H22" s="245">
        <f t="shared" si="3"/>
        <v>43185</v>
      </c>
    </row>
    <row r="23" spans="1:8" ht="18.75" thickBot="1">
      <c r="A23" s="246">
        <f t="shared" si="4"/>
        <v>43177</v>
      </c>
      <c r="B23" s="135">
        <f t="shared" si="4"/>
        <v>43190</v>
      </c>
      <c r="C23" s="261">
        <f t="shared" si="4"/>
        <v>43196</v>
      </c>
      <c r="D23" s="264">
        <v>2018020</v>
      </c>
      <c r="E23" s="255">
        <f t="shared" si="5"/>
        <v>43163</v>
      </c>
      <c r="F23" s="246">
        <f t="shared" si="5"/>
        <v>43176</v>
      </c>
      <c r="G23" s="247">
        <v>43189</v>
      </c>
      <c r="H23" s="248">
        <f t="shared" si="3"/>
        <v>43199</v>
      </c>
    </row>
    <row r="24" spans="1:8" ht="18.75" thickBot="1">
      <c r="A24" s="243">
        <f t="shared" si="4"/>
        <v>43191</v>
      </c>
      <c r="B24" s="252">
        <f t="shared" si="4"/>
        <v>43204</v>
      </c>
      <c r="C24" s="263">
        <f t="shared" si="4"/>
        <v>43210</v>
      </c>
      <c r="D24" s="265">
        <v>2018021</v>
      </c>
      <c r="E24" s="254">
        <f t="shared" si="5"/>
        <v>43177</v>
      </c>
      <c r="F24" s="243">
        <f t="shared" si="5"/>
        <v>43190</v>
      </c>
      <c r="G24" s="244">
        <f t="shared" si="2"/>
        <v>43203</v>
      </c>
      <c r="H24" s="245">
        <f t="shared" si="3"/>
        <v>43213</v>
      </c>
    </row>
    <row r="25" spans="1:8" ht="18.75" thickBot="1">
      <c r="A25" s="246">
        <f t="shared" si="4"/>
        <v>43205</v>
      </c>
      <c r="B25" s="135">
        <f t="shared" si="4"/>
        <v>43218</v>
      </c>
      <c r="C25" s="261">
        <f t="shared" si="4"/>
        <v>43224</v>
      </c>
      <c r="D25" s="264">
        <v>2018022</v>
      </c>
      <c r="E25" s="255">
        <f t="shared" si="5"/>
        <v>43191</v>
      </c>
      <c r="F25" s="246">
        <f t="shared" si="5"/>
        <v>43204</v>
      </c>
      <c r="G25" s="247">
        <f t="shared" si="2"/>
        <v>43217</v>
      </c>
      <c r="H25" s="248">
        <f t="shared" si="3"/>
        <v>43227</v>
      </c>
    </row>
    <row r="26" spans="1:8" ht="18.75" thickBot="1">
      <c r="A26" s="243">
        <f t="shared" si="4"/>
        <v>43219</v>
      </c>
      <c r="B26" s="252">
        <f t="shared" si="4"/>
        <v>43232</v>
      </c>
      <c r="C26" s="263">
        <f t="shared" si="4"/>
        <v>43238</v>
      </c>
      <c r="D26" s="265">
        <v>2018023</v>
      </c>
      <c r="E26" s="254">
        <f t="shared" si="5"/>
        <v>43205</v>
      </c>
      <c r="F26" s="243">
        <f t="shared" si="5"/>
        <v>43218</v>
      </c>
      <c r="G26" s="244">
        <f t="shared" si="2"/>
        <v>43231</v>
      </c>
      <c r="H26" s="245">
        <f t="shared" si="3"/>
        <v>43241</v>
      </c>
    </row>
    <row r="27" spans="1:8" ht="18.75" thickBot="1">
      <c r="A27" s="246">
        <f t="shared" si="4"/>
        <v>43233</v>
      </c>
      <c r="B27" s="135">
        <f t="shared" si="4"/>
        <v>43246</v>
      </c>
      <c r="C27" s="261">
        <f t="shared" si="4"/>
        <v>43252</v>
      </c>
      <c r="D27" s="264">
        <v>2018024</v>
      </c>
      <c r="E27" s="255">
        <f t="shared" si="5"/>
        <v>43219</v>
      </c>
      <c r="F27" s="246">
        <f t="shared" si="5"/>
        <v>43232</v>
      </c>
      <c r="G27" s="247">
        <f t="shared" si="2"/>
        <v>43245</v>
      </c>
      <c r="H27" s="248">
        <f t="shared" si="3"/>
        <v>43255</v>
      </c>
    </row>
    <row r="28" spans="1:8" ht="18.75" thickBot="1">
      <c r="A28" s="243">
        <f t="shared" si="4"/>
        <v>43247</v>
      </c>
      <c r="B28" s="252">
        <f t="shared" si="4"/>
        <v>43260</v>
      </c>
      <c r="C28" s="263">
        <f t="shared" si="4"/>
        <v>43266</v>
      </c>
      <c r="D28" s="265">
        <v>2018025</v>
      </c>
      <c r="E28" s="254">
        <f t="shared" si="5"/>
        <v>43233</v>
      </c>
      <c r="F28" s="243">
        <f t="shared" si="5"/>
        <v>43246</v>
      </c>
      <c r="G28" s="272" t="s">
        <v>110</v>
      </c>
      <c r="H28" s="245">
        <f t="shared" si="3"/>
        <v>43269</v>
      </c>
    </row>
    <row r="29" spans="1:9" ht="18.75" thickBot="1">
      <c r="A29" s="246">
        <f t="shared" si="4"/>
        <v>43261</v>
      </c>
      <c r="B29" s="135">
        <f t="shared" si="4"/>
        <v>43274</v>
      </c>
      <c r="C29" s="261">
        <f t="shared" si="4"/>
        <v>43280</v>
      </c>
      <c r="D29" s="264">
        <v>2018026</v>
      </c>
      <c r="E29" s="255">
        <f t="shared" si="5"/>
        <v>43247</v>
      </c>
      <c r="F29" s="246">
        <f t="shared" si="5"/>
        <v>43260</v>
      </c>
      <c r="G29" s="271" t="s">
        <v>109</v>
      </c>
      <c r="H29" s="248">
        <f t="shared" si="3"/>
        <v>43283</v>
      </c>
      <c r="I29" s="126"/>
    </row>
    <row r="30" spans="1:9" ht="18.75" thickBot="1">
      <c r="A30" s="243">
        <f t="shared" si="4"/>
        <v>43275</v>
      </c>
      <c r="B30" s="252">
        <f t="shared" si="4"/>
        <v>43288</v>
      </c>
      <c r="C30" s="263">
        <f t="shared" si="4"/>
        <v>43294</v>
      </c>
      <c r="D30" s="265">
        <v>2019001</v>
      </c>
      <c r="E30" s="254">
        <f t="shared" si="5"/>
        <v>43261</v>
      </c>
      <c r="F30" s="243">
        <f t="shared" si="5"/>
        <v>43274</v>
      </c>
      <c r="G30" s="270" t="s">
        <v>111</v>
      </c>
      <c r="H30" s="245">
        <f t="shared" si="3"/>
        <v>43297</v>
      </c>
      <c r="I30" s="126"/>
    </row>
    <row r="31" spans="1:8" ht="18.75" thickBot="1">
      <c r="A31" s="241">
        <f t="shared" si="4"/>
        <v>43289</v>
      </c>
      <c r="B31" s="253">
        <f t="shared" si="4"/>
        <v>43302</v>
      </c>
      <c r="C31" s="266">
        <f t="shared" si="4"/>
        <v>43308</v>
      </c>
      <c r="D31" s="267">
        <v>2019002</v>
      </c>
      <c r="E31" s="256">
        <f t="shared" si="5"/>
        <v>43275</v>
      </c>
      <c r="F31" s="241">
        <f t="shared" si="5"/>
        <v>43288</v>
      </c>
      <c r="G31" s="92">
        <f>B31-1</f>
        <v>43301</v>
      </c>
      <c r="H31" s="242">
        <f t="shared" si="3"/>
        <v>43311</v>
      </c>
    </row>
    <row r="32" spans="1:8" ht="18.75" thickTop="1">
      <c r="A32" s="202"/>
      <c r="B32" s="198"/>
      <c r="C32" s="199"/>
      <c r="D32" s="199"/>
      <c r="E32" s="136"/>
      <c r="F32" s="136"/>
      <c r="G32" s="201"/>
      <c r="H32" s="200"/>
    </row>
    <row r="33" spans="1:8" ht="12.75">
      <c r="A33" s="203" t="s">
        <v>30</v>
      </c>
      <c r="B33" s="296" t="s">
        <v>46</v>
      </c>
      <c r="C33" s="296"/>
      <c r="D33" s="296"/>
      <c r="E33" s="297"/>
      <c r="F33" s="297"/>
      <c r="G33" s="201"/>
      <c r="H33" s="200"/>
    </row>
    <row r="34" spans="1:8" ht="12.75">
      <c r="A34" s="203" t="s">
        <v>42</v>
      </c>
      <c r="B34" s="298" t="s">
        <v>106</v>
      </c>
      <c r="C34" s="296"/>
      <c r="D34" s="296"/>
      <c r="E34" s="200"/>
      <c r="F34" s="200"/>
      <c r="G34" s="199"/>
      <c r="H34" s="200"/>
    </row>
  </sheetData>
  <sheetProtection/>
  <mergeCells count="9">
    <mergeCell ref="B33:D33"/>
    <mergeCell ref="E33:F33"/>
    <mergeCell ref="B34:D34"/>
    <mergeCell ref="A1:B1"/>
    <mergeCell ref="C1:D1"/>
    <mergeCell ref="E1:F1"/>
    <mergeCell ref="A2:B2"/>
    <mergeCell ref="C2:D2"/>
    <mergeCell ref="E2:F2"/>
  </mergeCells>
  <printOptions/>
  <pageMargins left="0.25" right="0.25" top="0.75" bottom="0.75" header="0.3" footer="0.3"/>
  <pageSetup fitToHeight="1" fitToWidth="1" horizontalDpi="600" verticalDpi="600" orientation="portrait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="140" zoomScaleNormal="140" zoomScalePageLayoutView="0" workbookViewId="0" topLeftCell="A1">
      <selection activeCell="B34" sqref="B34:D34"/>
    </sheetView>
  </sheetViews>
  <sheetFormatPr defaultColWidth="9.140625" defaultRowHeight="12.75"/>
  <cols>
    <col min="1" max="1" width="12.140625" style="128" bestFit="1" customWidth="1"/>
    <col min="2" max="2" width="12.421875" style="128" customWidth="1"/>
    <col min="3" max="3" width="13.8515625" style="0" bestFit="1" customWidth="1"/>
    <col min="4" max="4" width="15.421875" style="0" bestFit="1" customWidth="1"/>
    <col min="5" max="6" width="12.140625" style="126" bestFit="1" customWidth="1"/>
    <col min="7" max="7" width="16.00390625" style="0" customWidth="1"/>
    <col min="8" max="8" width="13.00390625" style="126" bestFit="1" customWidth="1"/>
  </cols>
  <sheetData>
    <row r="1" spans="1:8" ht="18.75" thickTop="1">
      <c r="A1" s="308" t="s">
        <v>10</v>
      </c>
      <c r="B1" s="309"/>
      <c r="C1" s="310" t="s">
        <v>57</v>
      </c>
      <c r="D1" s="311" t="s">
        <v>6</v>
      </c>
      <c r="E1" s="312" t="s">
        <v>9</v>
      </c>
      <c r="F1" s="312"/>
      <c r="G1" s="208" t="s">
        <v>16</v>
      </c>
      <c r="H1" s="165" t="s">
        <v>15</v>
      </c>
    </row>
    <row r="2" spans="1:8" ht="18">
      <c r="A2" s="304" t="s">
        <v>3</v>
      </c>
      <c r="B2" s="305"/>
      <c r="C2" s="313" t="s">
        <v>114</v>
      </c>
      <c r="D2" s="314"/>
      <c r="E2" s="306" t="s">
        <v>3</v>
      </c>
      <c r="F2" s="306"/>
      <c r="G2" s="206" t="s">
        <v>29</v>
      </c>
      <c r="H2" s="166" t="s">
        <v>12</v>
      </c>
    </row>
    <row r="3" spans="1:8" ht="18.75" thickBot="1">
      <c r="A3" s="54" t="s">
        <v>0</v>
      </c>
      <c r="B3" s="207" t="s">
        <v>1</v>
      </c>
      <c r="C3" s="257" t="s">
        <v>18</v>
      </c>
      <c r="D3" s="258" t="s">
        <v>40</v>
      </c>
      <c r="E3" s="207" t="s">
        <v>0</v>
      </c>
      <c r="F3" s="207" t="s">
        <v>1</v>
      </c>
      <c r="G3" s="206" t="s">
        <v>14</v>
      </c>
      <c r="H3" s="166" t="s">
        <v>13</v>
      </c>
    </row>
    <row r="4" spans="1:11" ht="18.75" thickBot="1">
      <c r="A4" s="243">
        <v>43275</v>
      </c>
      <c r="B4" s="249">
        <f>A4+13</f>
        <v>43288</v>
      </c>
      <c r="C4" s="259">
        <f>B4+6</f>
        <v>43294</v>
      </c>
      <c r="D4" s="260">
        <v>2019001</v>
      </c>
      <c r="E4" s="254">
        <f>A4-14</f>
        <v>43261</v>
      </c>
      <c r="F4" s="249">
        <f>E4+13</f>
        <v>43274</v>
      </c>
      <c r="G4" s="316" t="s">
        <v>111</v>
      </c>
      <c r="H4" s="245">
        <f>C4+3</f>
        <v>43297</v>
      </c>
      <c r="K4" s="186"/>
    </row>
    <row r="5" spans="1:8" ht="18.75" thickBot="1">
      <c r="A5" s="246">
        <f>A4+14</f>
        <v>43289</v>
      </c>
      <c r="B5" s="135">
        <f>B4+14</f>
        <v>43302</v>
      </c>
      <c r="C5" s="261">
        <f>C4+14</f>
        <v>43308</v>
      </c>
      <c r="D5" s="262">
        <f>D4+1</f>
        <v>2019002</v>
      </c>
      <c r="E5" s="255">
        <f>E4+14</f>
        <v>43275</v>
      </c>
      <c r="F5" s="246">
        <f>F4+14</f>
        <v>43288</v>
      </c>
      <c r="G5" s="247">
        <f>B5-1</f>
        <v>43301</v>
      </c>
      <c r="H5" s="248">
        <f>C5+3</f>
        <v>43311</v>
      </c>
    </row>
    <row r="6" spans="1:8" ht="18.75" thickBot="1">
      <c r="A6" s="243">
        <f aca="true" t="shared" si="0" ref="A6:C21">A5+14</f>
        <v>43303</v>
      </c>
      <c r="B6" s="252">
        <f t="shared" si="0"/>
        <v>43316</v>
      </c>
      <c r="C6" s="263">
        <f t="shared" si="0"/>
        <v>43322</v>
      </c>
      <c r="D6" s="260">
        <f>D5+1</f>
        <v>2019003</v>
      </c>
      <c r="E6" s="254">
        <f aca="true" t="shared" si="1" ref="E6:F21">E5+14</f>
        <v>43289</v>
      </c>
      <c r="F6" s="243">
        <f t="shared" si="1"/>
        <v>43302</v>
      </c>
      <c r="G6" s="244">
        <f>B6-1</f>
        <v>43315</v>
      </c>
      <c r="H6" s="245">
        <f>C6+3</f>
        <v>43325</v>
      </c>
    </row>
    <row r="7" spans="1:8" ht="18.75" thickBot="1">
      <c r="A7" s="246">
        <f t="shared" si="0"/>
        <v>43317</v>
      </c>
      <c r="B7" s="135">
        <f t="shared" si="0"/>
        <v>43330</v>
      </c>
      <c r="C7" s="261">
        <f t="shared" si="0"/>
        <v>43336</v>
      </c>
      <c r="D7" s="264">
        <f>D6+1</f>
        <v>2019004</v>
      </c>
      <c r="E7" s="255">
        <f t="shared" si="1"/>
        <v>43303</v>
      </c>
      <c r="F7" s="246">
        <f t="shared" si="1"/>
        <v>43316</v>
      </c>
      <c r="G7" s="247">
        <f aca="true" t="shared" si="2" ref="G7:G28">B7-1</f>
        <v>43329</v>
      </c>
      <c r="H7" s="248">
        <f aca="true" t="shared" si="3" ref="H7:H31">C7+3</f>
        <v>43339</v>
      </c>
    </row>
    <row r="8" spans="1:8" ht="18.75" thickBot="1">
      <c r="A8" s="243">
        <f t="shared" si="0"/>
        <v>43331</v>
      </c>
      <c r="B8" s="252">
        <f t="shared" si="0"/>
        <v>43344</v>
      </c>
      <c r="C8" s="263">
        <f t="shared" si="0"/>
        <v>43350</v>
      </c>
      <c r="D8" s="260">
        <f>D7+1</f>
        <v>2019005</v>
      </c>
      <c r="E8" s="254">
        <f t="shared" si="1"/>
        <v>43317</v>
      </c>
      <c r="F8" s="243">
        <f t="shared" si="1"/>
        <v>43330</v>
      </c>
      <c r="G8" s="244">
        <f t="shared" si="2"/>
        <v>43343</v>
      </c>
      <c r="H8" s="245">
        <f t="shared" si="3"/>
        <v>43353</v>
      </c>
    </row>
    <row r="9" spans="1:8" ht="18.75" thickBot="1">
      <c r="A9" s="246">
        <f t="shared" si="0"/>
        <v>43345</v>
      </c>
      <c r="B9" s="135">
        <f t="shared" si="0"/>
        <v>43358</v>
      </c>
      <c r="C9" s="261">
        <f t="shared" si="0"/>
        <v>43364</v>
      </c>
      <c r="D9" s="264">
        <f>D8+1</f>
        <v>2019006</v>
      </c>
      <c r="E9" s="255">
        <f t="shared" si="1"/>
        <v>43331</v>
      </c>
      <c r="F9" s="246">
        <f t="shared" si="1"/>
        <v>43344</v>
      </c>
      <c r="G9" s="247">
        <f t="shared" si="2"/>
        <v>43357</v>
      </c>
      <c r="H9" s="248">
        <f t="shared" si="3"/>
        <v>43367</v>
      </c>
    </row>
    <row r="10" spans="1:8" ht="18.75" thickBot="1">
      <c r="A10" s="243">
        <f t="shared" si="0"/>
        <v>43359</v>
      </c>
      <c r="B10" s="252">
        <f t="shared" si="0"/>
        <v>43372</v>
      </c>
      <c r="C10" s="263">
        <f t="shared" si="0"/>
        <v>43378</v>
      </c>
      <c r="D10" s="265">
        <f>D9+1</f>
        <v>2019007</v>
      </c>
      <c r="E10" s="254">
        <f t="shared" si="1"/>
        <v>43345</v>
      </c>
      <c r="F10" s="243">
        <f t="shared" si="1"/>
        <v>43358</v>
      </c>
      <c r="G10" s="244">
        <f t="shared" si="2"/>
        <v>43371</v>
      </c>
      <c r="H10" s="245">
        <f t="shared" si="3"/>
        <v>43381</v>
      </c>
    </row>
    <row r="11" spans="1:8" ht="18.75" thickBot="1">
      <c r="A11" s="246">
        <f t="shared" si="0"/>
        <v>43373</v>
      </c>
      <c r="B11" s="135">
        <f t="shared" si="0"/>
        <v>43386</v>
      </c>
      <c r="C11" s="261">
        <f t="shared" si="0"/>
        <v>43392</v>
      </c>
      <c r="D11" s="264">
        <f>D10+1</f>
        <v>2019008</v>
      </c>
      <c r="E11" s="255">
        <f t="shared" si="1"/>
        <v>43359</v>
      </c>
      <c r="F11" s="246">
        <f t="shared" si="1"/>
        <v>43372</v>
      </c>
      <c r="G11" s="247">
        <f t="shared" si="2"/>
        <v>43385</v>
      </c>
      <c r="H11" s="248">
        <f t="shared" si="3"/>
        <v>43395</v>
      </c>
    </row>
    <row r="12" spans="1:8" ht="18.75" thickBot="1">
      <c r="A12" s="243">
        <f t="shared" si="0"/>
        <v>43387</v>
      </c>
      <c r="B12" s="252">
        <f t="shared" si="0"/>
        <v>43400</v>
      </c>
      <c r="C12" s="263">
        <f t="shared" si="0"/>
        <v>43406</v>
      </c>
      <c r="D12" s="265">
        <f>D11+1</f>
        <v>2019009</v>
      </c>
      <c r="E12" s="254">
        <f t="shared" si="1"/>
        <v>43373</v>
      </c>
      <c r="F12" s="243">
        <f t="shared" si="1"/>
        <v>43386</v>
      </c>
      <c r="G12" s="244">
        <f t="shared" si="2"/>
        <v>43399</v>
      </c>
      <c r="H12" s="245">
        <f t="shared" si="3"/>
        <v>43409</v>
      </c>
    </row>
    <row r="13" spans="1:8" ht="18.75" thickBot="1">
      <c r="A13" s="246">
        <f t="shared" si="0"/>
        <v>43401</v>
      </c>
      <c r="B13" s="135">
        <f t="shared" si="0"/>
        <v>43414</v>
      </c>
      <c r="C13" s="261">
        <f t="shared" si="0"/>
        <v>43420</v>
      </c>
      <c r="D13" s="264">
        <f>D12+1</f>
        <v>2019010</v>
      </c>
      <c r="E13" s="255">
        <f t="shared" si="1"/>
        <v>43387</v>
      </c>
      <c r="F13" s="246">
        <f t="shared" si="1"/>
        <v>43400</v>
      </c>
      <c r="G13" s="247">
        <f t="shared" si="2"/>
        <v>43413</v>
      </c>
      <c r="H13" s="248">
        <f t="shared" si="3"/>
        <v>43423</v>
      </c>
    </row>
    <row r="14" spans="1:8" ht="18.75" thickBot="1">
      <c r="A14" s="243">
        <f t="shared" si="0"/>
        <v>43415</v>
      </c>
      <c r="B14" s="252">
        <f t="shared" si="0"/>
        <v>43428</v>
      </c>
      <c r="C14" s="263">
        <f t="shared" si="0"/>
        <v>43434</v>
      </c>
      <c r="D14" s="265">
        <f>D13+1</f>
        <v>2019011</v>
      </c>
      <c r="E14" s="254">
        <f t="shared" si="1"/>
        <v>43401</v>
      </c>
      <c r="F14" s="243">
        <f t="shared" si="1"/>
        <v>43414</v>
      </c>
      <c r="G14" s="315" t="s">
        <v>115</v>
      </c>
      <c r="H14" s="245">
        <f t="shared" si="3"/>
        <v>43437</v>
      </c>
    </row>
    <row r="15" spans="1:8" ht="18.75" thickBot="1">
      <c r="A15" s="246">
        <f t="shared" si="0"/>
        <v>43429</v>
      </c>
      <c r="B15" s="135">
        <f t="shared" si="0"/>
        <v>43442</v>
      </c>
      <c r="C15" s="261">
        <f t="shared" si="0"/>
        <v>43448</v>
      </c>
      <c r="D15" s="264">
        <f>D14+1</f>
        <v>2019012</v>
      </c>
      <c r="E15" s="255">
        <f t="shared" si="1"/>
        <v>43415</v>
      </c>
      <c r="F15" s="246">
        <f t="shared" si="1"/>
        <v>43428</v>
      </c>
      <c r="G15" s="247">
        <f t="shared" si="2"/>
        <v>43441</v>
      </c>
      <c r="H15" s="248">
        <f t="shared" si="3"/>
        <v>43451</v>
      </c>
    </row>
    <row r="16" spans="1:8" ht="18.75" thickBot="1">
      <c r="A16" s="243">
        <f t="shared" si="0"/>
        <v>43443</v>
      </c>
      <c r="B16" s="252">
        <f t="shared" si="0"/>
        <v>43456</v>
      </c>
      <c r="C16" s="263">
        <f t="shared" si="0"/>
        <v>43462</v>
      </c>
      <c r="D16" s="265">
        <f>D15+1</f>
        <v>2019013</v>
      </c>
      <c r="E16" s="254">
        <f t="shared" si="1"/>
        <v>43429</v>
      </c>
      <c r="F16" s="243">
        <f t="shared" si="1"/>
        <v>43442</v>
      </c>
      <c r="G16" s="316" t="s">
        <v>116</v>
      </c>
      <c r="H16" s="245">
        <f t="shared" si="3"/>
        <v>43465</v>
      </c>
    </row>
    <row r="17" spans="1:8" ht="18.75" thickBot="1">
      <c r="A17" s="246">
        <f t="shared" si="0"/>
        <v>43457</v>
      </c>
      <c r="B17" s="135">
        <f t="shared" si="0"/>
        <v>43470</v>
      </c>
      <c r="C17" s="261">
        <f t="shared" si="0"/>
        <v>43476</v>
      </c>
      <c r="D17" s="264">
        <f>D16+1</f>
        <v>2019014</v>
      </c>
      <c r="E17" s="255">
        <f t="shared" si="1"/>
        <v>43443</v>
      </c>
      <c r="F17" s="246">
        <f t="shared" si="1"/>
        <v>43456</v>
      </c>
      <c r="G17" s="247">
        <f>B17-1</f>
        <v>43469</v>
      </c>
      <c r="H17" s="248">
        <f t="shared" si="3"/>
        <v>43479</v>
      </c>
    </row>
    <row r="18" spans="1:8" ht="18.75" thickBot="1">
      <c r="A18" s="243">
        <f t="shared" si="0"/>
        <v>43471</v>
      </c>
      <c r="B18" s="252">
        <f t="shared" si="0"/>
        <v>43484</v>
      </c>
      <c r="C18" s="263">
        <f t="shared" si="0"/>
        <v>43490</v>
      </c>
      <c r="D18" s="265">
        <f>D17+1</f>
        <v>2019015</v>
      </c>
      <c r="E18" s="254">
        <f t="shared" si="1"/>
        <v>43457</v>
      </c>
      <c r="F18" s="243">
        <f t="shared" si="1"/>
        <v>43470</v>
      </c>
      <c r="G18" s="244">
        <f t="shared" si="2"/>
        <v>43483</v>
      </c>
      <c r="H18" s="245">
        <f t="shared" si="3"/>
        <v>43493</v>
      </c>
    </row>
    <row r="19" spans="1:8" ht="18.75" thickBot="1">
      <c r="A19" s="246">
        <f t="shared" si="0"/>
        <v>43485</v>
      </c>
      <c r="B19" s="135">
        <f t="shared" si="0"/>
        <v>43498</v>
      </c>
      <c r="C19" s="261">
        <f t="shared" si="0"/>
        <v>43504</v>
      </c>
      <c r="D19" s="264">
        <f>D18+1</f>
        <v>2019016</v>
      </c>
      <c r="E19" s="255">
        <f t="shared" si="1"/>
        <v>43471</v>
      </c>
      <c r="F19" s="246">
        <f t="shared" si="1"/>
        <v>43484</v>
      </c>
      <c r="G19" s="247">
        <f t="shared" si="2"/>
        <v>43497</v>
      </c>
      <c r="H19" s="248">
        <f t="shared" si="3"/>
        <v>43507</v>
      </c>
    </row>
    <row r="20" spans="1:8" ht="18.75" thickBot="1">
      <c r="A20" s="243">
        <f t="shared" si="0"/>
        <v>43499</v>
      </c>
      <c r="B20" s="252">
        <f t="shared" si="0"/>
        <v>43512</v>
      </c>
      <c r="C20" s="263">
        <f t="shared" si="0"/>
        <v>43518</v>
      </c>
      <c r="D20" s="265">
        <f>D19+1</f>
        <v>2019017</v>
      </c>
      <c r="E20" s="254">
        <f t="shared" si="1"/>
        <v>43485</v>
      </c>
      <c r="F20" s="243">
        <f t="shared" si="1"/>
        <v>43498</v>
      </c>
      <c r="G20" s="244">
        <f t="shared" si="2"/>
        <v>43511</v>
      </c>
      <c r="H20" s="245">
        <f t="shared" si="3"/>
        <v>43521</v>
      </c>
    </row>
    <row r="21" spans="1:8" ht="18.75" thickBot="1">
      <c r="A21" s="246">
        <f t="shared" si="0"/>
        <v>43513</v>
      </c>
      <c r="B21" s="135">
        <f t="shared" si="0"/>
        <v>43526</v>
      </c>
      <c r="C21" s="261">
        <f t="shared" si="0"/>
        <v>43532</v>
      </c>
      <c r="D21" s="264">
        <f>D20+1</f>
        <v>2019018</v>
      </c>
      <c r="E21" s="255">
        <f t="shared" si="1"/>
        <v>43499</v>
      </c>
      <c r="F21" s="246">
        <f t="shared" si="1"/>
        <v>43512</v>
      </c>
      <c r="G21" s="247">
        <f t="shared" si="2"/>
        <v>43525</v>
      </c>
      <c r="H21" s="248">
        <f t="shared" si="3"/>
        <v>43535</v>
      </c>
    </row>
    <row r="22" spans="1:8" ht="18.75" thickBot="1">
      <c r="A22" s="243">
        <f aca="true" t="shared" si="4" ref="A22:C31">A21+14</f>
        <v>43527</v>
      </c>
      <c r="B22" s="252">
        <f t="shared" si="4"/>
        <v>43540</v>
      </c>
      <c r="C22" s="263">
        <f t="shared" si="4"/>
        <v>43546</v>
      </c>
      <c r="D22" s="265">
        <f>D21+1</f>
        <v>2019019</v>
      </c>
      <c r="E22" s="254">
        <f aca="true" t="shared" si="5" ref="E22:F31">E21+14</f>
        <v>43513</v>
      </c>
      <c r="F22" s="243">
        <f t="shared" si="5"/>
        <v>43526</v>
      </c>
      <c r="G22" s="315">
        <f t="shared" si="2"/>
        <v>43539</v>
      </c>
      <c r="H22" s="245">
        <f t="shared" si="3"/>
        <v>43549</v>
      </c>
    </row>
    <row r="23" spans="1:8" ht="18.75" thickBot="1">
      <c r="A23" s="246">
        <f t="shared" si="4"/>
        <v>43541</v>
      </c>
      <c r="B23" s="135">
        <f t="shared" si="4"/>
        <v>43554</v>
      </c>
      <c r="C23" s="261">
        <f t="shared" si="4"/>
        <v>43560</v>
      </c>
      <c r="D23" s="264">
        <f>D22+1</f>
        <v>2019020</v>
      </c>
      <c r="E23" s="255">
        <f t="shared" si="5"/>
        <v>43527</v>
      </c>
      <c r="F23" s="246">
        <f t="shared" si="5"/>
        <v>43540</v>
      </c>
      <c r="G23" s="247">
        <v>43189</v>
      </c>
      <c r="H23" s="248">
        <f t="shared" si="3"/>
        <v>43563</v>
      </c>
    </row>
    <row r="24" spans="1:8" ht="18.75" thickBot="1">
      <c r="A24" s="243">
        <f t="shared" si="4"/>
        <v>43555</v>
      </c>
      <c r="B24" s="252">
        <f t="shared" si="4"/>
        <v>43568</v>
      </c>
      <c r="C24" s="263">
        <f t="shared" si="4"/>
        <v>43574</v>
      </c>
      <c r="D24" s="265">
        <f>D23+1</f>
        <v>2019021</v>
      </c>
      <c r="E24" s="254">
        <f t="shared" si="5"/>
        <v>43541</v>
      </c>
      <c r="F24" s="243">
        <f t="shared" si="5"/>
        <v>43554</v>
      </c>
      <c r="G24" s="244">
        <f t="shared" si="2"/>
        <v>43567</v>
      </c>
      <c r="H24" s="245">
        <f t="shared" si="3"/>
        <v>43577</v>
      </c>
    </row>
    <row r="25" spans="1:8" ht="18.75" thickBot="1">
      <c r="A25" s="246">
        <f t="shared" si="4"/>
        <v>43569</v>
      </c>
      <c r="B25" s="135">
        <f t="shared" si="4"/>
        <v>43582</v>
      </c>
      <c r="C25" s="261">
        <f t="shared" si="4"/>
        <v>43588</v>
      </c>
      <c r="D25" s="264">
        <f>D24+1</f>
        <v>2019022</v>
      </c>
      <c r="E25" s="255">
        <f t="shared" si="5"/>
        <v>43555</v>
      </c>
      <c r="F25" s="246">
        <f t="shared" si="5"/>
        <v>43568</v>
      </c>
      <c r="G25" s="247">
        <f t="shared" si="2"/>
        <v>43581</v>
      </c>
      <c r="H25" s="248">
        <f t="shared" si="3"/>
        <v>43591</v>
      </c>
    </row>
    <row r="26" spans="1:8" ht="18.75" thickBot="1">
      <c r="A26" s="243">
        <f t="shared" si="4"/>
        <v>43583</v>
      </c>
      <c r="B26" s="252">
        <f t="shared" si="4"/>
        <v>43596</v>
      </c>
      <c r="C26" s="263">
        <f t="shared" si="4"/>
        <v>43602</v>
      </c>
      <c r="D26" s="265">
        <f>D25+1</f>
        <v>2019023</v>
      </c>
      <c r="E26" s="254">
        <f t="shared" si="5"/>
        <v>43569</v>
      </c>
      <c r="F26" s="243">
        <f t="shared" si="5"/>
        <v>43582</v>
      </c>
      <c r="G26" s="244">
        <f t="shared" si="2"/>
        <v>43595</v>
      </c>
      <c r="H26" s="245">
        <f t="shared" si="3"/>
        <v>43605</v>
      </c>
    </row>
    <row r="27" spans="1:8" ht="18.75" thickBot="1">
      <c r="A27" s="246">
        <f t="shared" si="4"/>
        <v>43597</v>
      </c>
      <c r="B27" s="135">
        <f t="shared" si="4"/>
        <v>43610</v>
      </c>
      <c r="C27" s="261">
        <f t="shared" si="4"/>
        <v>43616</v>
      </c>
      <c r="D27" s="264">
        <f>D26+1</f>
        <v>2019024</v>
      </c>
      <c r="E27" s="255">
        <f t="shared" si="5"/>
        <v>43583</v>
      </c>
      <c r="F27" s="246">
        <f t="shared" si="5"/>
        <v>43596</v>
      </c>
      <c r="G27" s="247">
        <f t="shared" si="2"/>
        <v>43609</v>
      </c>
      <c r="H27" s="248">
        <f t="shared" si="3"/>
        <v>43619</v>
      </c>
    </row>
    <row r="28" spans="1:8" ht="18.75" thickBot="1">
      <c r="A28" s="243">
        <f t="shared" si="4"/>
        <v>43611</v>
      </c>
      <c r="B28" s="252">
        <f t="shared" si="4"/>
        <v>43624</v>
      </c>
      <c r="C28" s="263">
        <f t="shared" si="4"/>
        <v>43630</v>
      </c>
      <c r="D28" s="265">
        <f>D27+1</f>
        <v>2019025</v>
      </c>
      <c r="E28" s="254">
        <f t="shared" si="5"/>
        <v>43597</v>
      </c>
      <c r="F28" s="243">
        <f t="shared" si="5"/>
        <v>43610</v>
      </c>
      <c r="G28" s="315" t="s">
        <v>117</v>
      </c>
      <c r="H28" s="245">
        <f t="shared" si="3"/>
        <v>43633</v>
      </c>
    </row>
    <row r="29" spans="1:9" ht="18.75" thickBot="1">
      <c r="A29" s="246">
        <f t="shared" si="4"/>
        <v>43625</v>
      </c>
      <c r="B29" s="135">
        <f t="shared" si="4"/>
        <v>43638</v>
      </c>
      <c r="C29" s="261">
        <f t="shared" si="4"/>
        <v>43644</v>
      </c>
      <c r="D29" s="264">
        <f>D28+1</f>
        <v>2019026</v>
      </c>
      <c r="E29" s="255">
        <f t="shared" si="5"/>
        <v>43611</v>
      </c>
      <c r="F29" s="246">
        <f t="shared" si="5"/>
        <v>43624</v>
      </c>
      <c r="G29" s="271" t="s">
        <v>118</v>
      </c>
      <c r="H29" s="248">
        <f t="shared" si="3"/>
        <v>43647</v>
      </c>
      <c r="I29" s="126"/>
    </row>
    <row r="30" spans="1:9" ht="18.75" thickBot="1">
      <c r="A30" s="243">
        <f t="shared" si="4"/>
        <v>43639</v>
      </c>
      <c r="B30" s="252">
        <f t="shared" si="4"/>
        <v>43652</v>
      </c>
      <c r="C30" s="263">
        <f t="shared" si="4"/>
        <v>43658</v>
      </c>
      <c r="D30" s="265" t="s">
        <v>120</v>
      </c>
      <c r="E30" s="254">
        <f t="shared" si="5"/>
        <v>43625</v>
      </c>
      <c r="F30" s="243">
        <f t="shared" si="5"/>
        <v>43638</v>
      </c>
      <c r="G30" s="270" t="s">
        <v>119</v>
      </c>
      <c r="H30" s="245">
        <f t="shared" si="3"/>
        <v>43661</v>
      </c>
      <c r="I30" s="126"/>
    </row>
    <row r="31" spans="1:8" ht="18.75" thickBot="1">
      <c r="A31" s="241">
        <f t="shared" si="4"/>
        <v>43653</v>
      </c>
      <c r="B31" s="253">
        <f t="shared" si="4"/>
        <v>43666</v>
      </c>
      <c r="C31" s="266">
        <f t="shared" si="4"/>
        <v>43672</v>
      </c>
      <c r="D31" s="317" t="s">
        <v>121</v>
      </c>
      <c r="E31" s="256">
        <f t="shared" si="5"/>
        <v>43639</v>
      </c>
      <c r="F31" s="241">
        <f t="shared" si="5"/>
        <v>43652</v>
      </c>
      <c r="G31" s="92">
        <f>B31-1</f>
        <v>43665</v>
      </c>
      <c r="H31" s="242">
        <f t="shared" si="3"/>
        <v>43675</v>
      </c>
    </row>
    <row r="32" spans="1:8" ht="18.75" thickTop="1">
      <c r="A32" s="202"/>
      <c r="B32" s="198"/>
      <c r="C32" s="199"/>
      <c r="D32" s="318" t="s">
        <v>124</v>
      </c>
      <c r="E32" s="136"/>
      <c r="F32" s="136"/>
      <c r="G32" s="201"/>
      <c r="H32" s="200"/>
    </row>
    <row r="33" spans="1:8" ht="12.75">
      <c r="A33" s="203"/>
      <c r="B33" s="320" t="s">
        <v>122</v>
      </c>
      <c r="C33" s="319"/>
      <c r="D33" s="319"/>
      <c r="E33" s="297"/>
      <c r="F33" s="297"/>
      <c r="G33" s="201"/>
      <c r="H33" s="200"/>
    </row>
    <row r="34" spans="1:8" ht="12.75">
      <c r="A34" s="203"/>
      <c r="B34" s="320" t="s">
        <v>123</v>
      </c>
      <c r="C34" s="319"/>
      <c r="D34" s="319"/>
      <c r="E34" s="200"/>
      <c r="F34" s="200"/>
      <c r="G34" s="199"/>
      <c r="H34" s="200"/>
    </row>
  </sheetData>
  <sheetProtection/>
  <mergeCells count="9">
    <mergeCell ref="B33:D33"/>
    <mergeCell ref="E33:F33"/>
    <mergeCell ref="B34:D34"/>
    <mergeCell ref="A1:B1"/>
    <mergeCell ref="C1:D1"/>
    <mergeCell ref="E1:F1"/>
    <mergeCell ref="A2:B2"/>
    <mergeCell ref="C2:D2"/>
    <mergeCell ref="E2:F2"/>
  </mergeCells>
  <printOptions/>
  <pageMargins left="0.25" right="0.25" top="0.75" bottom="0.75" header="0.3" footer="0.3"/>
  <pageSetup fitToHeight="1" fitToWidth="1" horizontalDpi="600" verticalDpi="600" orientation="portrait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12.140625" style="42" bestFit="1" customWidth="1"/>
    <col min="2" max="2" width="12.140625" style="43" bestFit="1" customWidth="1"/>
    <col min="3" max="3" width="12.140625" style="48" bestFit="1" customWidth="1"/>
    <col min="4" max="4" width="15.8515625" style="43" bestFit="1" customWidth="1"/>
    <col min="5" max="5" width="12.140625" style="14" bestFit="1" customWidth="1"/>
    <col min="6" max="6" width="12.140625" style="43" bestFit="1" customWidth="1"/>
    <col min="7" max="7" width="12.8515625" style="43" bestFit="1" customWidth="1"/>
    <col min="8" max="8" width="12.28125" style="47" customWidth="1"/>
    <col min="9" max="16384" width="9.140625" style="14" customWidth="1"/>
  </cols>
  <sheetData>
    <row r="1" spans="1:8" ht="19.5" customHeight="1">
      <c r="A1" s="274" t="s">
        <v>10</v>
      </c>
      <c r="B1" s="282"/>
      <c r="C1" s="10" t="s">
        <v>5</v>
      </c>
      <c r="D1" s="11" t="s">
        <v>6</v>
      </c>
      <c r="E1" s="283" t="s">
        <v>9</v>
      </c>
      <c r="F1" s="275"/>
      <c r="G1" s="12" t="s">
        <v>16</v>
      </c>
      <c r="H1" s="13" t="s">
        <v>15</v>
      </c>
    </row>
    <row r="2" spans="1:8" ht="19.5" customHeight="1">
      <c r="A2" s="277" t="s">
        <v>3</v>
      </c>
      <c r="B2" s="284"/>
      <c r="C2" s="279" t="s">
        <v>8</v>
      </c>
      <c r="D2" s="280"/>
      <c r="E2" s="285" t="s">
        <v>3</v>
      </c>
      <c r="F2" s="278"/>
      <c r="G2" s="19" t="s">
        <v>17</v>
      </c>
      <c r="H2" s="20" t="s">
        <v>12</v>
      </c>
    </row>
    <row r="3" spans="1:8" ht="19.5" customHeight="1">
      <c r="A3" s="21" t="s">
        <v>0</v>
      </c>
      <c r="B3" s="15" t="s">
        <v>1</v>
      </c>
      <c r="C3" s="16" t="s">
        <v>18</v>
      </c>
      <c r="D3" s="17" t="s">
        <v>11</v>
      </c>
      <c r="E3" s="22" t="s">
        <v>0</v>
      </c>
      <c r="F3" s="18" t="s">
        <v>1</v>
      </c>
      <c r="G3" s="23" t="s">
        <v>14</v>
      </c>
      <c r="H3" s="24" t="s">
        <v>13</v>
      </c>
    </row>
    <row r="4" spans="1:8" ht="19.5" customHeight="1">
      <c r="A4" s="49">
        <v>38165</v>
      </c>
      <c r="B4" s="50">
        <v>38178</v>
      </c>
      <c r="C4" s="27">
        <v>38184</v>
      </c>
      <c r="D4" s="61">
        <v>2005001</v>
      </c>
      <c r="E4" s="51">
        <v>38151</v>
      </c>
      <c r="F4" s="50">
        <v>38164</v>
      </c>
      <c r="G4" s="29">
        <v>38180</v>
      </c>
      <c r="H4" s="30">
        <v>38187</v>
      </c>
    </row>
    <row r="5" spans="1:8" ht="19.5" customHeight="1">
      <c r="A5" s="52">
        <v>38179</v>
      </c>
      <c r="B5" s="53">
        <v>38192</v>
      </c>
      <c r="C5" s="54">
        <v>38198</v>
      </c>
      <c r="D5" s="62">
        <v>2005002</v>
      </c>
      <c r="E5" s="53">
        <v>38165</v>
      </c>
      <c r="F5" s="53">
        <v>38178</v>
      </c>
      <c r="G5" s="55">
        <v>38192</v>
      </c>
      <c r="H5" s="34">
        <v>38201</v>
      </c>
    </row>
    <row r="6" spans="1:8" ht="19.5" customHeight="1">
      <c r="A6" s="49">
        <v>38193</v>
      </c>
      <c r="B6" s="50">
        <v>38206</v>
      </c>
      <c r="C6" s="27">
        <v>38212</v>
      </c>
      <c r="D6" s="61">
        <v>2005003</v>
      </c>
      <c r="E6" s="50">
        <v>38179</v>
      </c>
      <c r="F6" s="50">
        <v>38192</v>
      </c>
      <c r="G6" s="29">
        <v>38208</v>
      </c>
      <c r="H6" s="30">
        <v>38215</v>
      </c>
    </row>
    <row r="7" spans="1:8" ht="19.5" customHeight="1">
      <c r="A7" s="52">
        <v>38207</v>
      </c>
      <c r="B7" s="53">
        <v>38220</v>
      </c>
      <c r="C7" s="54">
        <v>38226</v>
      </c>
      <c r="D7" s="62">
        <v>2005004</v>
      </c>
      <c r="E7" s="53">
        <v>38193</v>
      </c>
      <c r="F7" s="53">
        <v>38206</v>
      </c>
      <c r="G7" s="55">
        <v>38222</v>
      </c>
      <c r="H7" s="34">
        <v>38229</v>
      </c>
    </row>
    <row r="8" spans="1:8" ht="19.5" customHeight="1">
      <c r="A8" s="49">
        <v>38221</v>
      </c>
      <c r="B8" s="50">
        <v>38234</v>
      </c>
      <c r="C8" s="27">
        <v>38240</v>
      </c>
      <c r="D8" s="61">
        <v>2005005</v>
      </c>
      <c r="E8" s="50">
        <v>38207</v>
      </c>
      <c r="F8" s="50">
        <v>38220</v>
      </c>
      <c r="G8" s="29">
        <v>38236</v>
      </c>
      <c r="H8" s="30">
        <v>38243</v>
      </c>
    </row>
    <row r="9" spans="1:8" ht="19.5" customHeight="1">
      <c r="A9" s="52">
        <v>38235</v>
      </c>
      <c r="B9" s="53">
        <v>38248</v>
      </c>
      <c r="C9" s="54">
        <v>38254</v>
      </c>
      <c r="D9" s="62">
        <v>2005006</v>
      </c>
      <c r="E9" s="53">
        <v>38221</v>
      </c>
      <c r="F9" s="53">
        <v>38234</v>
      </c>
      <c r="G9" s="55">
        <v>38250</v>
      </c>
      <c r="H9" s="34">
        <v>38257</v>
      </c>
    </row>
    <row r="10" spans="1:8" ht="19.5" customHeight="1">
      <c r="A10" s="49">
        <v>38249</v>
      </c>
      <c r="B10" s="50">
        <v>38262</v>
      </c>
      <c r="C10" s="27">
        <v>38268</v>
      </c>
      <c r="D10" s="61">
        <v>2005007</v>
      </c>
      <c r="E10" s="50">
        <v>38235</v>
      </c>
      <c r="F10" s="50">
        <v>38248</v>
      </c>
      <c r="G10" s="29">
        <v>38264</v>
      </c>
      <c r="H10" s="30">
        <v>38271</v>
      </c>
    </row>
    <row r="11" spans="1:8" ht="19.5" customHeight="1">
      <c r="A11" s="52">
        <v>38263</v>
      </c>
      <c r="B11" s="53">
        <v>38276</v>
      </c>
      <c r="C11" s="54">
        <v>38282</v>
      </c>
      <c r="D11" s="62">
        <v>2005008</v>
      </c>
      <c r="E11" s="53">
        <v>38249</v>
      </c>
      <c r="F11" s="53">
        <v>38262</v>
      </c>
      <c r="G11" s="55">
        <v>38278</v>
      </c>
      <c r="H11" s="34">
        <v>38285</v>
      </c>
    </row>
    <row r="12" spans="1:8" ht="19.5" customHeight="1">
      <c r="A12" s="49">
        <v>38277</v>
      </c>
      <c r="B12" s="50">
        <v>38290</v>
      </c>
      <c r="C12" s="27">
        <v>38296</v>
      </c>
      <c r="D12" s="61">
        <v>2005009</v>
      </c>
      <c r="E12" s="50">
        <v>38263</v>
      </c>
      <c r="F12" s="50">
        <v>38276</v>
      </c>
      <c r="G12" s="29">
        <v>38292</v>
      </c>
      <c r="H12" s="30">
        <v>38299</v>
      </c>
    </row>
    <row r="13" spans="1:8" s="36" customFormat="1" ht="19.5" customHeight="1">
      <c r="A13" s="52">
        <v>38291</v>
      </c>
      <c r="B13" s="53">
        <v>38304</v>
      </c>
      <c r="C13" s="54">
        <v>38310</v>
      </c>
      <c r="D13" s="62">
        <v>2005010</v>
      </c>
      <c r="E13" s="53">
        <v>38277</v>
      </c>
      <c r="F13" s="53">
        <v>38290</v>
      </c>
      <c r="G13" s="55">
        <v>38306</v>
      </c>
      <c r="H13" s="34">
        <v>38313</v>
      </c>
    </row>
    <row r="14" spans="1:8" ht="19.5" customHeight="1">
      <c r="A14" s="49">
        <v>38305</v>
      </c>
      <c r="B14" s="50">
        <v>38318</v>
      </c>
      <c r="C14" s="27">
        <v>38324</v>
      </c>
      <c r="D14" s="61">
        <v>2005011</v>
      </c>
      <c r="E14" s="50">
        <v>38291</v>
      </c>
      <c r="F14" s="50">
        <v>38304</v>
      </c>
      <c r="G14" s="29">
        <v>38320</v>
      </c>
      <c r="H14" s="30">
        <v>38327</v>
      </c>
    </row>
    <row r="15" spans="1:8" ht="19.5" customHeight="1">
      <c r="A15" s="52">
        <v>38319</v>
      </c>
      <c r="B15" s="53">
        <v>38332</v>
      </c>
      <c r="C15" s="54">
        <v>38338</v>
      </c>
      <c r="D15" s="62">
        <v>2005012</v>
      </c>
      <c r="E15" s="53">
        <v>38305</v>
      </c>
      <c r="F15" s="53">
        <v>38318</v>
      </c>
      <c r="G15" s="55">
        <v>38334</v>
      </c>
      <c r="H15" s="34">
        <v>38341</v>
      </c>
    </row>
    <row r="16" spans="1:8" ht="19.5" customHeight="1">
      <c r="A16" s="49">
        <v>38333</v>
      </c>
      <c r="B16" s="50">
        <v>38346</v>
      </c>
      <c r="C16" s="27">
        <v>38352</v>
      </c>
      <c r="D16" s="61">
        <v>2005013</v>
      </c>
      <c r="E16" s="50">
        <v>38319</v>
      </c>
      <c r="F16" s="50">
        <v>38332</v>
      </c>
      <c r="G16" s="29">
        <v>38348</v>
      </c>
      <c r="H16" s="30">
        <v>38356</v>
      </c>
    </row>
    <row r="17" spans="1:8" ht="19.5" customHeight="1">
      <c r="A17" s="52">
        <v>38347</v>
      </c>
      <c r="B17" s="53">
        <v>38360</v>
      </c>
      <c r="C17" s="54">
        <v>38366</v>
      </c>
      <c r="D17" s="62">
        <v>2005014</v>
      </c>
      <c r="E17" s="53">
        <v>38333</v>
      </c>
      <c r="F17" s="53">
        <v>38346</v>
      </c>
      <c r="G17" s="55">
        <v>38362</v>
      </c>
      <c r="H17" s="34">
        <v>38369</v>
      </c>
    </row>
    <row r="18" spans="1:8" ht="19.5" customHeight="1">
      <c r="A18" s="49">
        <v>38361</v>
      </c>
      <c r="B18" s="50">
        <v>38374</v>
      </c>
      <c r="C18" s="27">
        <v>38380</v>
      </c>
      <c r="D18" s="61">
        <v>2005015</v>
      </c>
      <c r="E18" s="50">
        <v>38347</v>
      </c>
      <c r="F18" s="50">
        <v>38360</v>
      </c>
      <c r="G18" s="29">
        <v>38376</v>
      </c>
      <c r="H18" s="30">
        <v>38383</v>
      </c>
    </row>
    <row r="19" spans="1:8" ht="19.5" customHeight="1">
      <c r="A19" s="52">
        <v>38375</v>
      </c>
      <c r="B19" s="53">
        <v>38388</v>
      </c>
      <c r="C19" s="54">
        <v>38394</v>
      </c>
      <c r="D19" s="62">
        <v>2005016</v>
      </c>
      <c r="E19" s="53">
        <v>38361</v>
      </c>
      <c r="F19" s="53">
        <v>38374</v>
      </c>
      <c r="G19" s="55">
        <v>38390</v>
      </c>
      <c r="H19" s="34">
        <v>38397</v>
      </c>
    </row>
    <row r="20" spans="1:8" ht="19.5" customHeight="1">
      <c r="A20" s="49">
        <v>38389</v>
      </c>
      <c r="B20" s="50">
        <v>38402</v>
      </c>
      <c r="C20" s="27">
        <v>38408</v>
      </c>
      <c r="D20" s="61">
        <v>2005017</v>
      </c>
      <c r="E20" s="50">
        <v>38375</v>
      </c>
      <c r="F20" s="50">
        <v>38388</v>
      </c>
      <c r="G20" s="29">
        <v>38404</v>
      </c>
      <c r="H20" s="30">
        <v>38411</v>
      </c>
    </row>
    <row r="21" spans="1:8" ht="19.5" customHeight="1">
      <c r="A21" s="52">
        <v>38403</v>
      </c>
      <c r="B21" s="53">
        <v>38416</v>
      </c>
      <c r="C21" s="54">
        <v>38422</v>
      </c>
      <c r="D21" s="62">
        <v>2005018</v>
      </c>
      <c r="E21" s="53">
        <v>38389</v>
      </c>
      <c r="F21" s="53">
        <v>38402</v>
      </c>
      <c r="G21" s="55">
        <v>38418</v>
      </c>
      <c r="H21" s="34">
        <v>38425</v>
      </c>
    </row>
    <row r="22" spans="1:8" ht="19.5" customHeight="1">
      <c r="A22" s="49">
        <v>38417</v>
      </c>
      <c r="B22" s="50">
        <v>38430</v>
      </c>
      <c r="C22" s="27">
        <v>38436</v>
      </c>
      <c r="D22" s="61">
        <v>2005019</v>
      </c>
      <c r="E22" s="50">
        <v>38403</v>
      </c>
      <c r="F22" s="50">
        <v>38416</v>
      </c>
      <c r="G22" s="29">
        <v>38432</v>
      </c>
      <c r="H22" s="30">
        <v>38439</v>
      </c>
    </row>
    <row r="23" spans="1:8" ht="19.5" customHeight="1">
      <c r="A23" s="52">
        <v>38431</v>
      </c>
      <c r="B23" s="53">
        <v>38444</v>
      </c>
      <c r="C23" s="54">
        <v>38450</v>
      </c>
      <c r="D23" s="62">
        <v>2005020</v>
      </c>
      <c r="E23" s="53">
        <v>38417</v>
      </c>
      <c r="F23" s="53">
        <v>38430</v>
      </c>
      <c r="G23" s="55">
        <v>38446</v>
      </c>
      <c r="H23" s="34">
        <v>38453</v>
      </c>
    </row>
    <row r="24" spans="1:8" ht="19.5" customHeight="1">
      <c r="A24" s="49">
        <v>38445</v>
      </c>
      <c r="B24" s="50">
        <v>38458</v>
      </c>
      <c r="C24" s="27">
        <v>38464</v>
      </c>
      <c r="D24" s="61">
        <v>2005021</v>
      </c>
      <c r="E24" s="50">
        <v>38431</v>
      </c>
      <c r="F24" s="50">
        <v>38444</v>
      </c>
      <c r="G24" s="29">
        <v>38460</v>
      </c>
      <c r="H24" s="30">
        <v>38467</v>
      </c>
    </row>
    <row r="25" spans="1:8" ht="19.5" customHeight="1">
      <c r="A25" s="52">
        <v>38459</v>
      </c>
      <c r="B25" s="53">
        <v>38472</v>
      </c>
      <c r="C25" s="54">
        <v>38478</v>
      </c>
      <c r="D25" s="62">
        <v>2005022</v>
      </c>
      <c r="E25" s="53">
        <v>38445</v>
      </c>
      <c r="F25" s="53">
        <v>38458</v>
      </c>
      <c r="G25" s="55">
        <v>38474</v>
      </c>
      <c r="H25" s="34">
        <v>38481</v>
      </c>
    </row>
    <row r="26" spans="1:8" ht="19.5" customHeight="1">
      <c r="A26" s="49">
        <v>38473</v>
      </c>
      <c r="B26" s="50">
        <v>38486</v>
      </c>
      <c r="C26" s="27">
        <v>38492</v>
      </c>
      <c r="D26" s="61">
        <v>2005023</v>
      </c>
      <c r="E26" s="50">
        <v>38459</v>
      </c>
      <c r="F26" s="50">
        <v>38472</v>
      </c>
      <c r="G26" s="29">
        <v>38488</v>
      </c>
      <c r="H26" s="30">
        <v>38495</v>
      </c>
    </row>
    <row r="27" spans="1:8" ht="19.5" customHeight="1">
      <c r="A27" s="52">
        <v>38487</v>
      </c>
      <c r="B27" s="53">
        <v>38500</v>
      </c>
      <c r="C27" s="54">
        <v>38506</v>
      </c>
      <c r="D27" s="62">
        <v>2005024</v>
      </c>
      <c r="E27" s="53">
        <v>38473</v>
      </c>
      <c r="F27" s="53">
        <v>38486</v>
      </c>
      <c r="G27" s="55">
        <v>38502</v>
      </c>
      <c r="H27" s="34">
        <v>38509</v>
      </c>
    </row>
    <row r="28" spans="1:8" ht="19.5" customHeight="1">
      <c r="A28" s="49">
        <v>38501</v>
      </c>
      <c r="B28" s="50">
        <v>38514</v>
      </c>
      <c r="C28" s="27">
        <v>38520</v>
      </c>
      <c r="D28" s="61">
        <v>2005025</v>
      </c>
      <c r="E28" s="50">
        <v>38486</v>
      </c>
      <c r="F28" s="50">
        <v>38500</v>
      </c>
      <c r="G28" s="29">
        <v>38516</v>
      </c>
      <c r="H28" s="30">
        <v>38523</v>
      </c>
    </row>
    <row r="29" spans="1:8" ht="19.5" customHeight="1">
      <c r="A29" s="52">
        <v>38515</v>
      </c>
      <c r="B29" s="53">
        <v>38528</v>
      </c>
      <c r="C29" s="54">
        <v>38534</v>
      </c>
      <c r="D29" s="62">
        <v>2005026</v>
      </c>
      <c r="E29" s="53">
        <v>38501</v>
      </c>
      <c r="F29" s="53">
        <v>38514</v>
      </c>
      <c r="G29" s="55">
        <v>38530</v>
      </c>
      <c r="H29" s="34">
        <v>38537</v>
      </c>
    </row>
    <row r="30" spans="1:8" ht="19.5" customHeight="1" thickBot="1">
      <c r="A30" s="56">
        <v>38529</v>
      </c>
      <c r="B30" s="57">
        <v>38535</v>
      </c>
      <c r="C30" s="58">
        <v>38548</v>
      </c>
      <c r="D30" s="63">
        <v>2006001</v>
      </c>
      <c r="E30" s="57">
        <v>38515</v>
      </c>
      <c r="F30" s="57">
        <v>38528</v>
      </c>
      <c r="G30" s="59">
        <v>38545</v>
      </c>
      <c r="H30" s="41">
        <v>38551</v>
      </c>
    </row>
    <row r="31" spans="3:5" ht="18">
      <c r="C31" s="44"/>
      <c r="D31" s="45"/>
      <c r="E31" s="46"/>
    </row>
    <row r="32" spans="3:7" ht="18">
      <c r="C32" s="44"/>
      <c r="D32" s="45"/>
      <c r="E32" s="46"/>
      <c r="F32" s="9">
        <v>38244</v>
      </c>
      <c r="G32" s="8" t="s">
        <v>4</v>
      </c>
    </row>
    <row r="33" spans="2:8" ht="18">
      <c r="B33" s="45"/>
      <c r="C33" s="44"/>
      <c r="D33" s="45"/>
      <c r="E33" s="46"/>
      <c r="F33" s="45"/>
      <c r="G33" s="60" t="s">
        <v>19</v>
      </c>
      <c r="H33" s="60"/>
    </row>
    <row r="34" spans="2:7" ht="18">
      <c r="B34" s="45"/>
      <c r="C34" s="44"/>
      <c r="D34" s="45"/>
      <c r="E34" s="46"/>
      <c r="F34" s="45"/>
      <c r="G34" s="45"/>
    </row>
    <row r="35" spans="2:5" ht="18">
      <c r="B35" s="45"/>
      <c r="C35" s="44"/>
      <c r="D35" s="45"/>
      <c r="E35" s="46"/>
    </row>
    <row r="36" spans="2:7" ht="18">
      <c r="B36" s="45"/>
      <c r="C36" s="44"/>
      <c r="D36" s="45"/>
      <c r="E36" s="46"/>
      <c r="F36" s="45"/>
      <c r="G36" s="45"/>
    </row>
    <row r="37" spans="2:7" ht="18">
      <c r="B37" s="45"/>
      <c r="C37" s="44"/>
      <c r="D37" s="45"/>
      <c r="E37" s="46"/>
      <c r="F37" s="45"/>
      <c r="G37" s="45"/>
    </row>
    <row r="38" spans="2:7" ht="18">
      <c r="B38" s="45"/>
      <c r="C38" s="44"/>
      <c r="D38" s="45"/>
      <c r="E38" s="46"/>
      <c r="F38" s="45"/>
      <c r="G38" s="45"/>
    </row>
    <row r="39" spans="2:7" ht="18">
      <c r="B39" s="45"/>
      <c r="C39" s="44"/>
      <c r="D39" s="45"/>
      <c r="E39" s="46"/>
      <c r="F39" s="45"/>
      <c r="G39" s="45"/>
    </row>
    <row r="40" spans="2:7" ht="18">
      <c r="B40" s="45"/>
      <c r="C40" s="44"/>
      <c r="D40" s="45"/>
      <c r="E40" s="46"/>
      <c r="F40" s="45"/>
      <c r="G40" s="45"/>
    </row>
    <row r="41" spans="2:7" ht="18">
      <c r="B41" s="45"/>
      <c r="C41" s="44"/>
      <c r="D41" s="45"/>
      <c r="E41" s="46"/>
      <c r="F41" s="45"/>
      <c r="G41" s="45"/>
    </row>
    <row r="42" spans="2:7" ht="18">
      <c r="B42" s="45"/>
      <c r="C42" s="44"/>
      <c r="D42" s="45"/>
      <c r="E42" s="46"/>
      <c r="F42" s="45"/>
      <c r="G42" s="45"/>
    </row>
    <row r="43" spans="2:7" ht="18">
      <c r="B43" s="45"/>
      <c r="C43" s="44"/>
      <c r="D43" s="45"/>
      <c r="E43" s="46"/>
      <c r="F43" s="45"/>
      <c r="G43" s="45"/>
    </row>
    <row r="44" spans="2:7" ht="18">
      <c r="B44" s="45"/>
      <c r="C44" s="44"/>
      <c r="D44" s="45"/>
      <c r="E44" s="46"/>
      <c r="F44" s="45"/>
      <c r="G44" s="45"/>
    </row>
    <row r="45" spans="2:7" ht="18">
      <c r="B45" s="45"/>
      <c r="C45" s="44"/>
      <c r="D45" s="45"/>
      <c r="E45" s="46"/>
      <c r="F45" s="45"/>
      <c r="G45" s="45"/>
    </row>
    <row r="46" spans="2:7" ht="18">
      <c r="B46" s="45"/>
      <c r="C46" s="44"/>
      <c r="D46" s="45"/>
      <c r="E46" s="46"/>
      <c r="F46" s="45"/>
      <c r="G46" s="45"/>
    </row>
    <row r="47" spans="2:7" ht="18">
      <c r="B47" s="45"/>
      <c r="C47" s="44"/>
      <c r="D47" s="45"/>
      <c r="E47" s="46"/>
      <c r="F47" s="45"/>
      <c r="G47" s="45"/>
    </row>
    <row r="48" spans="2:7" ht="18">
      <c r="B48" s="45"/>
      <c r="C48" s="44"/>
      <c r="D48" s="45"/>
      <c r="E48" s="46"/>
      <c r="F48" s="45"/>
      <c r="G48" s="45"/>
    </row>
    <row r="49" spans="2:7" ht="18">
      <c r="B49" s="45"/>
      <c r="C49" s="44"/>
      <c r="D49" s="45"/>
      <c r="E49" s="46"/>
      <c r="F49" s="45"/>
      <c r="G49" s="45"/>
    </row>
    <row r="50" spans="2:7" ht="18">
      <c r="B50" s="45"/>
      <c r="C50" s="44"/>
      <c r="D50" s="45"/>
      <c r="E50" s="46"/>
      <c r="F50" s="45"/>
      <c r="G50" s="45"/>
    </row>
    <row r="51" spans="2:7" ht="18">
      <c r="B51" s="45"/>
      <c r="C51" s="44"/>
      <c r="D51" s="45"/>
      <c r="E51" s="46"/>
      <c r="F51" s="45"/>
      <c r="G51" s="45"/>
    </row>
    <row r="52" spans="2:7" ht="18">
      <c r="B52" s="45"/>
      <c r="C52" s="44"/>
      <c r="D52" s="45"/>
      <c r="E52" s="46"/>
      <c r="F52" s="45"/>
      <c r="G52" s="45"/>
    </row>
    <row r="53" spans="2:7" ht="18">
      <c r="B53" s="45"/>
      <c r="C53" s="44"/>
      <c r="D53" s="45"/>
      <c r="E53" s="46"/>
      <c r="F53" s="45"/>
      <c r="G53" s="45"/>
    </row>
    <row r="54" spans="2:7" ht="18">
      <c r="B54" s="45"/>
      <c r="C54" s="44"/>
      <c r="D54" s="45"/>
      <c r="E54" s="46"/>
      <c r="F54" s="45"/>
      <c r="G54" s="45"/>
    </row>
    <row r="55" spans="2:7" ht="18">
      <c r="B55" s="45"/>
      <c r="C55" s="44"/>
      <c r="D55" s="45"/>
      <c r="E55" s="46"/>
      <c r="F55" s="45"/>
      <c r="G55" s="45"/>
    </row>
    <row r="56" spans="2:7" ht="18">
      <c r="B56" s="45"/>
      <c r="C56" s="44"/>
      <c r="D56" s="45"/>
      <c r="E56" s="46"/>
      <c r="F56" s="45"/>
      <c r="G56" s="45"/>
    </row>
    <row r="57" spans="2:7" ht="18">
      <c r="B57" s="45"/>
      <c r="C57" s="44"/>
      <c r="D57" s="45"/>
      <c r="E57" s="46"/>
      <c r="F57" s="45"/>
      <c r="G57" s="45"/>
    </row>
    <row r="58" spans="2:7" ht="18">
      <c r="B58" s="45"/>
      <c r="C58" s="44"/>
      <c r="D58" s="45"/>
      <c r="E58" s="46"/>
      <c r="F58" s="45"/>
      <c r="G58" s="45"/>
    </row>
    <row r="59" spans="2:7" ht="18">
      <c r="B59" s="45"/>
      <c r="C59" s="44"/>
      <c r="D59" s="45"/>
      <c r="E59" s="46"/>
      <c r="F59" s="45"/>
      <c r="G59" s="45"/>
    </row>
    <row r="60" spans="2:7" ht="18">
      <c r="B60" s="45"/>
      <c r="C60" s="44"/>
      <c r="D60" s="45"/>
      <c r="E60" s="46"/>
      <c r="F60" s="45"/>
      <c r="G60" s="45"/>
    </row>
    <row r="61" spans="2:7" ht="18">
      <c r="B61" s="45"/>
      <c r="C61" s="44"/>
      <c r="D61" s="45"/>
      <c r="E61" s="46"/>
      <c r="F61" s="45"/>
      <c r="G61" s="45"/>
    </row>
    <row r="62" spans="2:7" ht="18">
      <c r="B62" s="45"/>
      <c r="C62" s="44"/>
      <c r="D62" s="45"/>
      <c r="E62" s="46"/>
      <c r="F62" s="45"/>
      <c r="G62" s="45"/>
    </row>
    <row r="63" spans="2:7" ht="18">
      <c r="B63" s="45"/>
      <c r="C63" s="44"/>
      <c r="D63" s="45"/>
      <c r="E63" s="46"/>
      <c r="F63" s="45"/>
      <c r="G63" s="45"/>
    </row>
    <row r="64" spans="2:7" ht="18">
      <c r="B64" s="45"/>
      <c r="C64" s="44"/>
      <c r="D64" s="45"/>
      <c r="E64" s="46"/>
      <c r="F64" s="45"/>
      <c r="G64" s="45"/>
    </row>
    <row r="65" spans="2:7" ht="18">
      <c r="B65" s="45"/>
      <c r="C65" s="44"/>
      <c r="D65" s="45"/>
      <c r="E65" s="46"/>
      <c r="F65" s="45"/>
      <c r="G65" s="45"/>
    </row>
    <row r="66" spans="2:7" ht="18">
      <c r="B66" s="45"/>
      <c r="C66" s="44"/>
      <c r="D66" s="45"/>
      <c r="E66" s="46"/>
      <c r="F66" s="45"/>
      <c r="G66" s="45"/>
    </row>
    <row r="67" spans="2:7" ht="18">
      <c r="B67" s="45"/>
      <c r="C67" s="44"/>
      <c r="D67" s="45"/>
      <c r="E67" s="46"/>
      <c r="F67" s="45"/>
      <c r="G67" s="45"/>
    </row>
    <row r="68" spans="2:7" ht="18">
      <c r="B68" s="45"/>
      <c r="C68" s="44"/>
      <c r="D68" s="45"/>
      <c r="E68" s="46"/>
      <c r="F68" s="45"/>
      <c r="G68" s="45"/>
    </row>
    <row r="69" spans="2:7" ht="18">
      <c r="B69" s="45"/>
      <c r="C69" s="44"/>
      <c r="D69" s="45"/>
      <c r="E69" s="46"/>
      <c r="F69" s="45"/>
      <c r="G69" s="45"/>
    </row>
    <row r="70" spans="2:7" ht="18">
      <c r="B70" s="45"/>
      <c r="C70" s="44"/>
      <c r="D70" s="45"/>
      <c r="E70" s="46"/>
      <c r="F70" s="45"/>
      <c r="G70" s="45"/>
    </row>
    <row r="71" spans="2:7" ht="18">
      <c r="B71" s="45"/>
      <c r="C71" s="44"/>
      <c r="D71" s="45"/>
      <c r="E71" s="46"/>
      <c r="F71" s="45"/>
      <c r="G71" s="45"/>
    </row>
    <row r="72" spans="2:7" ht="18">
      <c r="B72" s="45"/>
      <c r="C72" s="44"/>
      <c r="D72" s="45"/>
      <c r="E72" s="46"/>
      <c r="F72" s="45"/>
      <c r="G72" s="45"/>
    </row>
    <row r="73" spans="2:7" ht="18">
      <c r="B73" s="45"/>
      <c r="C73" s="44"/>
      <c r="D73" s="45"/>
      <c r="E73" s="46"/>
      <c r="F73" s="45"/>
      <c r="G73" s="45"/>
    </row>
    <row r="74" spans="2:7" ht="18">
      <c r="B74" s="45"/>
      <c r="C74" s="44"/>
      <c r="D74" s="45"/>
      <c r="E74" s="46"/>
      <c r="F74" s="45"/>
      <c r="G74" s="45"/>
    </row>
    <row r="75" spans="2:7" ht="18">
      <c r="B75" s="45"/>
      <c r="C75" s="44"/>
      <c r="D75" s="45"/>
      <c r="E75" s="46"/>
      <c r="F75" s="45"/>
      <c r="G75" s="45"/>
    </row>
    <row r="76" spans="2:7" ht="18">
      <c r="B76" s="45"/>
      <c r="C76" s="44"/>
      <c r="D76" s="45"/>
      <c r="E76" s="46"/>
      <c r="F76" s="45"/>
      <c r="G76" s="45"/>
    </row>
    <row r="77" spans="2:7" ht="18">
      <c r="B77" s="45"/>
      <c r="C77" s="44"/>
      <c r="D77" s="45"/>
      <c r="E77" s="46"/>
      <c r="F77" s="45"/>
      <c r="G77" s="45"/>
    </row>
    <row r="78" spans="2:7" ht="18">
      <c r="B78" s="45"/>
      <c r="C78" s="44"/>
      <c r="D78" s="45"/>
      <c r="E78" s="46"/>
      <c r="F78" s="45"/>
      <c r="G78" s="45"/>
    </row>
    <row r="79" spans="2:7" ht="18">
      <c r="B79" s="45"/>
      <c r="C79" s="44"/>
      <c r="D79" s="45"/>
      <c r="E79" s="46"/>
      <c r="F79" s="45"/>
      <c r="G79" s="45"/>
    </row>
    <row r="80" spans="2:7" ht="18">
      <c r="B80" s="45"/>
      <c r="C80" s="44"/>
      <c r="D80" s="45"/>
      <c r="E80" s="46"/>
      <c r="F80" s="45"/>
      <c r="G80" s="45"/>
    </row>
    <row r="81" spans="2:7" ht="18">
      <c r="B81" s="45"/>
      <c r="C81" s="44"/>
      <c r="D81" s="45"/>
      <c r="E81" s="46"/>
      <c r="F81" s="45"/>
      <c r="G81" s="45"/>
    </row>
    <row r="82" spans="2:7" ht="18">
      <c r="B82" s="45"/>
      <c r="C82" s="44"/>
      <c r="D82" s="45"/>
      <c r="E82" s="46"/>
      <c r="F82" s="45"/>
      <c r="G82" s="45"/>
    </row>
    <row r="83" spans="2:7" ht="18">
      <c r="B83" s="45"/>
      <c r="C83" s="44"/>
      <c r="D83" s="45"/>
      <c r="E83" s="46"/>
      <c r="F83" s="45"/>
      <c r="G83" s="45"/>
    </row>
    <row r="84" spans="2:7" ht="18">
      <c r="B84" s="45"/>
      <c r="C84" s="44"/>
      <c r="D84" s="45"/>
      <c r="E84" s="46"/>
      <c r="F84" s="45"/>
      <c r="G84" s="45"/>
    </row>
    <row r="85" spans="2:7" ht="18">
      <c r="B85" s="45"/>
      <c r="C85" s="44"/>
      <c r="D85" s="45"/>
      <c r="E85" s="46"/>
      <c r="F85" s="45"/>
      <c r="G85" s="45"/>
    </row>
    <row r="86" spans="2:7" ht="18">
      <c r="B86" s="45"/>
      <c r="C86" s="44"/>
      <c r="D86" s="45"/>
      <c r="E86" s="46"/>
      <c r="F86" s="45"/>
      <c r="G86" s="45"/>
    </row>
    <row r="87" spans="2:7" ht="18">
      <c r="B87" s="45"/>
      <c r="C87" s="44"/>
      <c r="D87" s="45"/>
      <c r="E87" s="46"/>
      <c r="F87" s="45"/>
      <c r="G87" s="45"/>
    </row>
    <row r="88" spans="2:7" ht="18">
      <c r="B88" s="45"/>
      <c r="C88" s="44"/>
      <c r="D88" s="45"/>
      <c r="E88" s="46"/>
      <c r="F88" s="45"/>
      <c r="G88" s="45"/>
    </row>
    <row r="89" spans="2:7" ht="18">
      <c r="B89" s="45"/>
      <c r="C89" s="44"/>
      <c r="D89" s="45"/>
      <c r="E89" s="46"/>
      <c r="F89" s="45"/>
      <c r="G89" s="45"/>
    </row>
    <row r="90" spans="2:7" ht="18">
      <c r="B90" s="45"/>
      <c r="C90" s="44"/>
      <c r="D90" s="45"/>
      <c r="E90" s="46"/>
      <c r="F90" s="45"/>
      <c r="G90" s="45"/>
    </row>
    <row r="91" spans="2:7" ht="18">
      <c r="B91" s="45"/>
      <c r="C91" s="44"/>
      <c r="D91" s="45"/>
      <c r="E91" s="46"/>
      <c r="F91" s="45"/>
      <c r="G91" s="45"/>
    </row>
    <row r="92" spans="2:7" ht="18">
      <c r="B92" s="45"/>
      <c r="C92" s="44"/>
      <c r="D92" s="45"/>
      <c r="E92" s="46"/>
      <c r="F92" s="45"/>
      <c r="G92" s="45"/>
    </row>
    <row r="93" spans="2:7" ht="18">
      <c r="B93" s="45"/>
      <c r="C93" s="44"/>
      <c r="D93" s="45"/>
      <c r="E93" s="46"/>
      <c r="F93" s="45"/>
      <c r="G93" s="45"/>
    </row>
    <row r="94" spans="2:7" ht="18">
      <c r="B94" s="45"/>
      <c r="C94" s="44"/>
      <c r="D94" s="45"/>
      <c r="E94" s="46"/>
      <c r="F94" s="45"/>
      <c r="G94" s="45"/>
    </row>
    <row r="95" spans="2:7" ht="18">
      <c r="B95" s="45"/>
      <c r="C95" s="44"/>
      <c r="D95" s="45"/>
      <c r="E95" s="46"/>
      <c r="F95" s="45"/>
      <c r="G95" s="45"/>
    </row>
    <row r="96" spans="2:7" ht="18">
      <c r="B96" s="45"/>
      <c r="C96" s="44"/>
      <c r="D96" s="45"/>
      <c r="E96" s="46"/>
      <c r="F96" s="45"/>
      <c r="G96" s="45"/>
    </row>
    <row r="97" spans="2:7" ht="18">
      <c r="B97" s="45"/>
      <c r="C97" s="44"/>
      <c r="D97" s="45"/>
      <c r="E97" s="46"/>
      <c r="F97" s="45"/>
      <c r="G97" s="45"/>
    </row>
    <row r="98" spans="2:7" ht="18">
      <c r="B98" s="45"/>
      <c r="C98" s="44"/>
      <c r="D98" s="45"/>
      <c r="E98" s="46"/>
      <c r="F98" s="45"/>
      <c r="G98" s="45"/>
    </row>
    <row r="99" spans="2:7" ht="18">
      <c r="B99" s="45"/>
      <c r="C99" s="44"/>
      <c r="D99" s="45"/>
      <c r="E99" s="46"/>
      <c r="F99" s="45"/>
      <c r="G99" s="45"/>
    </row>
    <row r="100" spans="2:7" ht="18">
      <c r="B100" s="45"/>
      <c r="C100" s="44"/>
      <c r="D100" s="45"/>
      <c r="E100" s="46"/>
      <c r="F100" s="45"/>
      <c r="G100" s="45"/>
    </row>
    <row r="101" spans="2:7" ht="18">
      <c r="B101" s="45"/>
      <c r="C101" s="44"/>
      <c r="D101" s="45"/>
      <c r="E101" s="46"/>
      <c r="F101" s="45"/>
      <c r="G101" s="45"/>
    </row>
    <row r="102" spans="2:7" ht="18">
      <c r="B102" s="45"/>
      <c r="C102" s="44"/>
      <c r="D102" s="45"/>
      <c r="E102" s="46"/>
      <c r="F102" s="45"/>
      <c r="G102" s="45"/>
    </row>
    <row r="103" spans="2:7" ht="18">
      <c r="B103" s="45"/>
      <c r="C103" s="44"/>
      <c r="D103" s="45"/>
      <c r="E103" s="46"/>
      <c r="F103" s="45"/>
      <c r="G103" s="45"/>
    </row>
    <row r="104" spans="2:7" ht="18">
      <c r="B104" s="45"/>
      <c r="C104" s="44"/>
      <c r="D104" s="45"/>
      <c r="E104" s="46"/>
      <c r="F104" s="45"/>
      <c r="G104" s="45"/>
    </row>
    <row r="105" spans="2:7" ht="18">
      <c r="B105" s="45"/>
      <c r="C105" s="44"/>
      <c r="D105" s="45"/>
      <c r="E105" s="46"/>
      <c r="F105" s="45"/>
      <c r="G105" s="45"/>
    </row>
    <row r="106" spans="2:7" ht="18">
      <c r="B106" s="45"/>
      <c r="C106" s="44"/>
      <c r="D106" s="45"/>
      <c r="E106" s="46"/>
      <c r="F106" s="45"/>
      <c r="G106" s="45"/>
    </row>
    <row r="107" spans="2:7" ht="18">
      <c r="B107" s="45"/>
      <c r="C107" s="44"/>
      <c r="D107" s="45"/>
      <c r="E107" s="46"/>
      <c r="F107" s="45"/>
      <c r="G107" s="45"/>
    </row>
    <row r="108" spans="2:7" ht="18">
      <c r="B108" s="45"/>
      <c r="C108" s="44"/>
      <c r="D108" s="45"/>
      <c r="E108" s="46"/>
      <c r="F108" s="45"/>
      <c r="G108" s="45"/>
    </row>
    <row r="109" spans="2:7" ht="18">
      <c r="B109" s="45"/>
      <c r="C109" s="44"/>
      <c r="D109" s="45"/>
      <c r="E109" s="46"/>
      <c r="F109" s="45"/>
      <c r="G109" s="45"/>
    </row>
    <row r="110" spans="2:7" ht="18">
      <c r="B110" s="45"/>
      <c r="C110" s="44"/>
      <c r="D110" s="45"/>
      <c r="E110" s="46"/>
      <c r="F110" s="45"/>
      <c r="G110" s="45"/>
    </row>
    <row r="111" spans="2:7" ht="18">
      <c r="B111" s="45"/>
      <c r="C111" s="44"/>
      <c r="D111" s="45"/>
      <c r="E111" s="46"/>
      <c r="F111" s="45"/>
      <c r="G111" s="45"/>
    </row>
    <row r="112" spans="2:7" ht="18">
      <c r="B112" s="45"/>
      <c r="C112" s="44"/>
      <c r="D112" s="45"/>
      <c r="E112" s="46"/>
      <c r="F112" s="45"/>
      <c r="G112" s="45"/>
    </row>
    <row r="113" spans="2:7" ht="18">
      <c r="B113" s="45"/>
      <c r="C113" s="44"/>
      <c r="D113" s="45"/>
      <c r="E113" s="46"/>
      <c r="F113" s="45"/>
      <c r="G113" s="45"/>
    </row>
    <row r="114" spans="2:7" ht="18">
      <c r="B114" s="45"/>
      <c r="C114" s="44"/>
      <c r="D114" s="45"/>
      <c r="E114" s="46"/>
      <c r="F114" s="45"/>
      <c r="G114" s="45"/>
    </row>
    <row r="115" spans="2:7" ht="18">
      <c r="B115" s="45"/>
      <c r="C115" s="44"/>
      <c r="D115" s="45"/>
      <c r="E115" s="46"/>
      <c r="F115" s="45"/>
      <c r="G115" s="45"/>
    </row>
    <row r="116" spans="2:7" ht="18">
      <c r="B116" s="45"/>
      <c r="C116" s="44"/>
      <c r="D116" s="45"/>
      <c r="E116" s="46"/>
      <c r="F116" s="45"/>
      <c r="G116" s="45"/>
    </row>
    <row r="117" spans="2:7" ht="18">
      <c r="B117" s="45"/>
      <c r="C117" s="44"/>
      <c r="D117" s="45"/>
      <c r="E117" s="46"/>
      <c r="F117" s="45"/>
      <c r="G117" s="45"/>
    </row>
    <row r="118" spans="2:7" ht="18">
      <c r="B118" s="45"/>
      <c r="C118" s="44"/>
      <c r="D118" s="45"/>
      <c r="E118" s="46"/>
      <c r="F118" s="45"/>
      <c r="G118" s="45"/>
    </row>
    <row r="119" spans="2:7" ht="18">
      <c r="B119" s="45"/>
      <c r="C119" s="44"/>
      <c r="D119" s="45"/>
      <c r="E119" s="46"/>
      <c r="F119" s="45"/>
      <c r="G119" s="45"/>
    </row>
    <row r="120" spans="2:7" ht="18">
      <c r="B120" s="45"/>
      <c r="C120" s="44"/>
      <c r="D120" s="45"/>
      <c r="E120" s="46"/>
      <c r="F120" s="45"/>
      <c r="G120" s="45"/>
    </row>
    <row r="121" spans="2:7" ht="18">
      <c r="B121" s="45"/>
      <c r="C121" s="44"/>
      <c r="D121" s="45"/>
      <c r="E121" s="46"/>
      <c r="F121" s="45"/>
      <c r="G121" s="45"/>
    </row>
    <row r="122" spans="2:7" ht="18">
      <c r="B122" s="45"/>
      <c r="C122" s="44"/>
      <c r="D122" s="45"/>
      <c r="E122" s="46"/>
      <c r="F122" s="45"/>
      <c r="G122" s="45"/>
    </row>
    <row r="123" spans="2:7" ht="18">
      <c r="B123" s="45"/>
      <c r="C123" s="44"/>
      <c r="D123" s="45"/>
      <c r="E123" s="46"/>
      <c r="F123" s="45"/>
      <c r="G123" s="45"/>
    </row>
    <row r="124" spans="2:7" ht="18">
      <c r="B124" s="45"/>
      <c r="C124" s="44"/>
      <c r="D124" s="45"/>
      <c r="E124" s="46"/>
      <c r="F124" s="45"/>
      <c r="G124" s="45"/>
    </row>
    <row r="125" spans="2:7" ht="18">
      <c r="B125" s="45"/>
      <c r="C125" s="44"/>
      <c r="D125" s="45"/>
      <c r="E125" s="46"/>
      <c r="F125" s="45"/>
      <c r="G125" s="45"/>
    </row>
    <row r="126" spans="2:7" ht="18">
      <c r="B126" s="45"/>
      <c r="C126" s="44"/>
      <c r="D126" s="45"/>
      <c r="E126" s="46"/>
      <c r="F126" s="45"/>
      <c r="G126" s="45"/>
    </row>
    <row r="127" spans="2:7" ht="18">
      <c r="B127" s="45"/>
      <c r="C127" s="44"/>
      <c r="D127" s="45"/>
      <c r="E127" s="46"/>
      <c r="F127" s="45"/>
      <c r="G127" s="45"/>
    </row>
    <row r="128" spans="2:7" ht="18">
      <c r="B128" s="45"/>
      <c r="C128" s="44"/>
      <c r="D128" s="45"/>
      <c r="E128" s="46"/>
      <c r="F128" s="45"/>
      <c r="G128" s="45"/>
    </row>
    <row r="129" spans="2:7" ht="18">
      <c r="B129" s="45"/>
      <c r="C129" s="44"/>
      <c r="D129" s="45"/>
      <c r="E129" s="46"/>
      <c r="F129" s="45"/>
      <c r="G129" s="45"/>
    </row>
    <row r="130" spans="2:7" ht="18">
      <c r="B130" s="45"/>
      <c r="C130" s="44"/>
      <c r="D130" s="45"/>
      <c r="E130" s="46"/>
      <c r="F130" s="45"/>
      <c r="G130" s="45"/>
    </row>
  </sheetData>
  <sheetProtection password="D83B" sheet="1" objects="1" scenarios="1" selectLockedCells="1" selectUnlockedCells="1"/>
  <mergeCells count="5">
    <mergeCell ref="A1:B1"/>
    <mergeCell ref="E1:F1"/>
    <mergeCell ref="A2:B2"/>
    <mergeCell ref="C2:D2"/>
    <mergeCell ref="E2:F2"/>
  </mergeCells>
  <printOptions horizontalCentered="1" verticalCentered="1"/>
  <pageMargins left="0" right="0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1">
      <selection activeCell="A1" sqref="A1:H3"/>
    </sheetView>
  </sheetViews>
  <sheetFormatPr defaultColWidth="9.140625" defaultRowHeight="12.75"/>
  <cols>
    <col min="1" max="1" width="12.140625" style="42" bestFit="1" customWidth="1"/>
    <col min="2" max="2" width="12.140625" style="43" bestFit="1" customWidth="1"/>
    <col min="3" max="3" width="12.140625" style="48" bestFit="1" customWidth="1"/>
    <col min="4" max="4" width="15.8515625" style="43" bestFit="1" customWidth="1"/>
    <col min="5" max="5" width="12.140625" style="14" bestFit="1" customWidth="1"/>
    <col min="6" max="6" width="12.140625" style="43" bestFit="1" customWidth="1"/>
    <col min="7" max="7" width="12.8515625" style="43" bestFit="1" customWidth="1"/>
    <col min="8" max="8" width="12.28125" style="47" customWidth="1"/>
    <col min="9" max="16384" width="9.140625" style="14" customWidth="1"/>
  </cols>
  <sheetData>
    <row r="1" spans="1:8" ht="19.5" customHeight="1">
      <c r="A1" s="274" t="s">
        <v>10</v>
      </c>
      <c r="B1" s="282"/>
      <c r="C1" s="10" t="s">
        <v>5</v>
      </c>
      <c r="D1" s="11" t="s">
        <v>6</v>
      </c>
      <c r="E1" s="283" t="s">
        <v>9</v>
      </c>
      <c r="F1" s="275"/>
      <c r="G1" s="12" t="s">
        <v>16</v>
      </c>
      <c r="H1" s="13" t="s">
        <v>15</v>
      </c>
    </row>
    <row r="2" spans="1:8" ht="19.5" customHeight="1">
      <c r="A2" s="277" t="s">
        <v>3</v>
      </c>
      <c r="B2" s="284"/>
      <c r="C2" s="279" t="s">
        <v>20</v>
      </c>
      <c r="D2" s="280"/>
      <c r="E2" s="285" t="s">
        <v>3</v>
      </c>
      <c r="F2" s="278"/>
      <c r="G2" s="19" t="s">
        <v>17</v>
      </c>
      <c r="H2" s="20" t="s">
        <v>12</v>
      </c>
    </row>
    <row r="3" spans="1:8" ht="19.5" customHeight="1">
      <c r="A3" s="21" t="s">
        <v>0</v>
      </c>
      <c r="B3" s="15" t="s">
        <v>1</v>
      </c>
      <c r="C3" s="80" t="s">
        <v>18</v>
      </c>
      <c r="D3" s="81" t="s">
        <v>11</v>
      </c>
      <c r="E3" s="22" t="s">
        <v>0</v>
      </c>
      <c r="F3" s="18" t="s">
        <v>1</v>
      </c>
      <c r="G3" s="23" t="s">
        <v>14</v>
      </c>
      <c r="H3" s="24" t="s">
        <v>13</v>
      </c>
    </row>
    <row r="4" spans="1:8" ht="19.5" customHeight="1">
      <c r="A4" s="49">
        <v>38529</v>
      </c>
      <c r="B4" s="82">
        <v>38542</v>
      </c>
      <c r="C4" s="27">
        <v>38548</v>
      </c>
      <c r="D4" s="61">
        <v>2006001</v>
      </c>
      <c r="E4" s="51">
        <v>38515</v>
      </c>
      <c r="F4" s="85">
        <v>38528</v>
      </c>
      <c r="G4" s="29">
        <v>38544</v>
      </c>
      <c r="H4" s="30">
        <v>38551</v>
      </c>
    </row>
    <row r="5" spans="1:8" ht="19.5" customHeight="1">
      <c r="A5" s="52">
        <v>38543</v>
      </c>
      <c r="B5" s="83">
        <v>38556</v>
      </c>
      <c r="C5" s="54">
        <v>38562</v>
      </c>
      <c r="D5" s="61">
        <v>2006002</v>
      </c>
      <c r="E5" s="53">
        <v>38529</v>
      </c>
      <c r="F5" s="86">
        <v>38542</v>
      </c>
      <c r="G5" s="55">
        <v>38558</v>
      </c>
      <c r="H5" s="34">
        <v>38564</v>
      </c>
    </row>
    <row r="6" spans="1:8" ht="19.5" customHeight="1">
      <c r="A6" s="49">
        <v>38557</v>
      </c>
      <c r="B6" s="84">
        <v>38570</v>
      </c>
      <c r="C6" s="27">
        <v>38576</v>
      </c>
      <c r="D6" s="61">
        <v>2006003</v>
      </c>
      <c r="E6" s="50">
        <v>38543</v>
      </c>
      <c r="F6" s="87">
        <v>38556</v>
      </c>
      <c r="G6" s="29">
        <v>38572</v>
      </c>
      <c r="H6" s="30">
        <v>38579</v>
      </c>
    </row>
    <row r="7" spans="1:8" ht="19.5" customHeight="1">
      <c r="A7" s="52">
        <v>38571</v>
      </c>
      <c r="B7" s="83">
        <v>38584</v>
      </c>
      <c r="C7" s="54">
        <v>38590</v>
      </c>
      <c r="D7" s="61">
        <v>2006004</v>
      </c>
      <c r="E7" s="53">
        <v>38557</v>
      </c>
      <c r="F7" s="86">
        <v>38570</v>
      </c>
      <c r="G7" s="55">
        <v>38586</v>
      </c>
      <c r="H7" s="34">
        <v>38593</v>
      </c>
    </row>
    <row r="8" spans="1:8" ht="19.5" customHeight="1">
      <c r="A8" s="49">
        <v>38585</v>
      </c>
      <c r="B8" s="84">
        <v>38598</v>
      </c>
      <c r="C8" s="27">
        <v>38604</v>
      </c>
      <c r="D8" s="61">
        <v>2006005</v>
      </c>
      <c r="E8" s="50">
        <v>38571</v>
      </c>
      <c r="F8" s="87">
        <v>38584</v>
      </c>
      <c r="G8" s="29">
        <v>38600</v>
      </c>
      <c r="H8" s="30">
        <v>38607</v>
      </c>
    </row>
    <row r="9" spans="1:8" ht="19.5" customHeight="1">
      <c r="A9" s="52">
        <v>38599</v>
      </c>
      <c r="B9" s="83">
        <v>38612</v>
      </c>
      <c r="C9" s="54">
        <v>38618</v>
      </c>
      <c r="D9" s="61">
        <v>2006006</v>
      </c>
      <c r="E9" s="53">
        <v>38585</v>
      </c>
      <c r="F9" s="86">
        <v>38598</v>
      </c>
      <c r="G9" s="55">
        <v>38614</v>
      </c>
      <c r="H9" s="34">
        <v>38621</v>
      </c>
    </row>
    <row r="10" spans="1:8" ht="19.5" customHeight="1">
      <c r="A10" s="49">
        <v>38613</v>
      </c>
      <c r="B10" s="84">
        <v>38626</v>
      </c>
      <c r="C10" s="27">
        <v>38632</v>
      </c>
      <c r="D10" s="61">
        <v>2006007</v>
      </c>
      <c r="E10" s="50">
        <v>38599</v>
      </c>
      <c r="F10" s="87">
        <v>38612</v>
      </c>
      <c r="G10" s="29">
        <v>38628</v>
      </c>
      <c r="H10" s="30">
        <v>38635</v>
      </c>
    </row>
    <row r="11" spans="1:8" ht="19.5" customHeight="1">
      <c r="A11" s="52">
        <v>38627</v>
      </c>
      <c r="B11" s="83">
        <v>38640</v>
      </c>
      <c r="C11" s="54">
        <v>38646</v>
      </c>
      <c r="D11" s="61">
        <v>2006008</v>
      </c>
      <c r="E11" s="53">
        <v>38613</v>
      </c>
      <c r="F11" s="86">
        <v>38626</v>
      </c>
      <c r="G11" s="55">
        <v>38642</v>
      </c>
      <c r="H11" s="34">
        <v>38649</v>
      </c>
    </row>
    <row r="12" spans="1:8" ht="19.5" customHeight="1">
      <c r="A12" s="49">
        <v>38641</v>
      </c>
      <c r="B12" s="84">
        <v>38654</v>
      </c>
      <c r="C12" s="27">
        <v>38660</v>
      </c>
      <c r="D12" s="61">
        <v>2006009</v>
      </c>
      <c r="E12" s="50">
        <v>38627</v>
      </c>
      <c r="F12" s="87">
        <v>38640</v>
      </c>
      <c r="G12" s="29">
        <v>38656</v>
      </c>
      <c r="H12" s="30">
        <v>38663</v>
      </c>
    </row>
    <row r="13" spans="1:8" s="36" customFormat="1" ht="19.5" customHeight="1">
      <c r="A13" s="52">
        <v>38655</v>
      </c>
      <c r="B13" s="83">
        <v>38668</v>
      </c>
      <c r="C13" s="54">
        <v>38674</v>
      </c>
      <c r="D13" s="61">
        <v>2006010</v>
      </c>
      <c r="E13" s="53">
        <v>38641</v>
      </c>
      <c r="F13" s="86">
        <v>38654</v>
      </c>
      <c r="G13" s="55">
        <v>38670</v>
      </c>
      <c r="H13" s="34">
        <v>38677</v>
      </c>
    </row>
    <row r="14" spans="1:8" ht="19.5" customHeight="1">
      <c r="A14" s="49">
        <v>38669</v>
      </c>
      <c r="B14" s="84">
        <v>38682</v>
      </c>
      <c r="C14" s="27">
        <v>38688</v>
      </c>
      <c r="D14" s="61">
        <v>2006011</v>
      </c>
      <c r="E14" s="50">
        <v>38655</v>
      </c>
      <c r="F14" s="87">
        <v>38668</v>
      </c>
      <c r="G14" s="29">
        <v>38684</v>
      </c>
      <c r="H14" s="30">
        <v>38691</v>
      </c>
    </row>
    <row r="15" spans="1:8" ht="19.5" customHeight="1">
      <c r="A15" s="52">
        <v>38683</v>
      </c>
      <c r="B15" s="83">
        <v>38696</v>
      </c>
      <c r="C15" s="54">
        <v>38702</v>
      </c>
      <c r="D15" s="61">
        <v>2006012</v>
      </c>
      <c r="E15" s="53">
        <v>38669</v>
      </c>
      <c r="F15" s="86">
        <v>38682</v>
      </c>
      <c r="G15" s="55">
        <v>38698</v>
      </c>
      <c r="H15" s="34">
        <v>38705</v>
      </c>
    </row>
    <row r="16" spans="1:8" ht="19.5" customHeight="1">
      <c r="A16" s="49">
        <v>38697</v>
      </c>
      <c r="B16" s="84">
        <v>38710</v>
      </c>
      <c r="C16" s="27">
        <v>38716</v>
      </c>
      <c r="D16" s="61">
        <v>2006013</v>
      </c>
      <c r="E16" s="50">
        <v>38683</v>
      </c>
      <c r="F16" s="87">
        <v>38696</v>
      </c>
      <c r="G16" s="29">
        <v>38712</v>
      </c>
      <c r="H16" s="30">
        <v>38719</v>
      </c>
    </row>
    <row r="17" spans="1:8" ht="19.5" customHeight="1">
      <c r="A17" s="52">
        <v>38711</v>
      </c>
      <c r="B17" s="83">
        <v>38724</v>
      </c>
      <c r="C17" s="54">
        <v>38730</v>
      </c>
      <c r="D17" s="61">
        <v>2006014</v>
      </c>
      <c r="E17" s="53">
        <v>38697</v>
      </c>
      <c r="F17" s="86">
        <v>38710</v>
      </c>
      <c r="G17" s="55">
        <v>38726</v>
      </c>
      <c r="H17" s="34">
        <v>38733</v>
      </c>
    </row>
    <row r="18" spans="1:8" ht="19.5" customHeight="1">
      <c r="A18" s="49">
        <v>38725</v>
      </c>
      <c r="B18" s="84">
        <v>38738</v>
      </c>
      <c r="C18" s="27">
        <v>38744</v>
      </c>
      <c r="D18" s="61">
        <v>2006015</v>
      </c>
      <c r="E18" s="50">
        <v>38711</v>
      </c>
      <c r="F18" s="87">
        <v>38724</v>
      </c>
      <c r="G18" s="29">
        <v>38375</v>
      </c>
      <c r="H18" s="30">
        <v>38747</v>
      </c>
    </row>
    <row r="19" spans="1:8" ht="19.5" customHeight="1">
      <c r="A19" s="52">
        <v>38739</v>
      </c>
      <c r="B19" s="83">
        <v>38752</v>
      </c>
      <c r="C19" s="54">
        <v>38758</v>
      </c>
      <c r="D19" s="61">
        <v>2006016</v>
      </c>
      <c r="E19" s="53">
        <v>38725</v>
      </c>
      <c r="F19" s="86">
        <v>38738</v>
      </c>
      <c r="G19" s="55">
        <v>38754</v>
      </c>
      <c r="H19" s="34">
        <v>38761</v>
      </c>
    </row>
    <row r="20" spans="1:8" ht="19.5" customHeight="1">
      <c r="A20" s="49">
        <v>38753</v>
      </c>
      <c r="B20" s="84">
        <v>38766</v>
      </c>
      <c r="C20" s="27">
        <v>38772</v>
      </c>
      <c r="D20" s="61">
        <v>2006017</v>
      </c>
      <c r="E20" s="50">
        <v>38739</v>
      </c>
      <c r="F20" s="87">
        <v>38752</v>
      </c>
      <c r="G20" s="29">
        <v>38768</v>
      </c>
      <c r="H20" s="30">
        <v>38775</v>
      </c>
    </row>
    <row r="21" spans="1:8" ht="19.5" customHeight="1">
      <c r="A21" s="52">
        <v>38767</v>
      </c>
      <c r="B21" s="83">
        <v>38780</v>
      </c>
      <c r="C21" s="54">
        <v>38786</v>
      </c>
      <c r="D21" s="61">
        <v>2006018</v>
      </c>
      <c r="E21" s="53">
        <v>38753</v>
      </c>
      <c r="F21" s="86">
        <v>38401</v>
      </c>
      <c r="G21" s="55">
        <v>38782</v>
      </c>
      <c r="H21" s="34">
        <v>38789</v>
      </c>
    </row>
    <row r="22" spans="1:8" ht="19.5" customHeight="1">
      <c r="A22" s="49">
        <v>38781</v>
      </c>
      <c r="B22" s="84">
        <v>38794</v>
      </c>
      <c r="C22" s="27">
        <v>38800</v>
      </c>
      <c r="D22" s="61">
        <v>2006019</v>
      </c>
      <c r="E22" s="50">
        <v>38767</v>
      </c>
      <c r="F22" s="87">
        <v>38780</v>
      </c>
      <c r="G22" s="29">
        <v>38796</v>
      </c>
      <c r="H22" s="30">
        <v>38803</v>
      </c>
    </row>
    <row r="23" spans="1:8" ht="19.5" customHeight="1">
      <c r="A23" s="52">
        <v>38795</v>
      </c>
      <c r="B23" s="83">
        <v>38808</v>
      </c>
      <c r="C23" s="54">
        <v>38814</v>
      </c>
      <c r="D23" s="61">
        <v>2006020</v>
      </c>
      <c r="E23" s="53">
        <v>38781</v>
      </c>
      <c r="F23" s="86">
        <v>38794</v>
      </c>
      <c r="G23" s="55">
        <v>38810</v>
      </c>
      <c r="H23" s="34">
        <v>38817</v>
      </c>
    </row>
    <row r="24" spans="1:8" ht="19.5" customHeight="1">
      <c r="A24" s="49">
        <v>38809</v>
      </c>
      <c r="B24" s="84">
        <v>38822</v>
      </c>
      <c r="C24" s="27">
        <v>38828</v>
      </c>
      <c r="D24" s="61">
        <v>2006021</v>
      </c>
      <c r="E24" s="50">
        <v>38795</v>
      </c>
      <c r="F24" s="87">
        <v>38808</v>
      </c>
      <c r="G24" s="29">
        <v>38824</v>
      </c>
      <c r="H24" s="30">
        <v>38831</v>
      </c>
    </row>
    <row r="25" spans="1:8" ht="19.5" customHeight="1">
      <c r="A25" s="52">
        <v>38823</v>
      </c>
      <c r="B25" s="83">
        <v>38836</v>
      </c>
      <c r="C25" s="54">
        <v>38842</v>
      </c>
      <c r="D25" s="61">
        <v>2006022</v>
      </c>
      <c r="E25" s="53">
        <v>38809</v>
      </c>
      <c r="F25" s="86">
        <v>38822</v>
      </c>
      <c r="G25" s="55">
        <v>38838</v>
      </c>
      <c r="H25" s="34">
        <v>38845</v>
      </c>
    </row>
    <row r="26" spans="1:8" ht="19.5" customHeight="1">
      <c r="A26" s="49">
        <v>38837</v>
      </c>
      <c r="B26" s="84">
        <v>38850</v>
      </c>
      <c r="C26" s="27">
        <v>38856</v>
      </c>
      <c r="D26" s="61">
        <v>2006023</v>
      </c>
      <c r="E26" s="50">
        <v>38823</v>
      </c>
      <c r="F26" s="87">
        <v>38836</v>
      </c>
      <c r="G26" s="29">
        <v>38842</v>
      </c>
      <c r="H26" s="30">
        <v>38859</v>
      </c>
    </row>
    <row r="27" spans="1:8" ht="19.5" customHeight="1">
      <c r="A27" s="52">
        <v>38851</v>
      </c>
      <c r="B27" s="83">
        <v>38864</v>
      </c>
      <c r="C27" s="54">
        <v>38870</v>
      </c>
      <c r="D27" s="61">
        <v>2006024</v>
      </c>
      <c r="E27" s="53">
        <v>38837</v>
      </c>
      <c r="F27" s="86">
        <v>38850</v>
      </c>
      <c r="G27" s="55">
        <v>38866</v>
      </c>
      <c r="H27" s="34">
        <v>38873</v>
      </c>
    </row>
    <row r="28" spans="1:8" ht="19.5" customHeight="1">
      <c r="A28" s="49">
        <v>38865</v>
      </c>
      <c r="B28" s="84">
        <v>38878</v>
      </c>
      <c r="C28" s="27">
        <v>38884</v>
      </c>
      <c r="D28" s="61">
        <v>2006025</v>
      </c>
      <c r="E28" s="50">
        <v>38851</v>
      </c>
      <c r="F28" s="87">
        <v>38864</v>
      </c>
      <c r="G28" s="29">
        <v>38880</v>
      </c>
      <c r="H28" s="30">
        <v>38887</v>
      </c>
    </row>
    <row r="29" spans="1:8" ht="19.5" customHeight="1" thickBot="1">
      <c r="A29" s="95">
        <v>38879</v>
      </c>
      <c r="B29" s="96">
        <v>38892</v>
      </c>
      <c r="C29" s="97">
        <v>38898</v>
      </c>
      <c r="D29" s="63">
        <v>2006026</v>
      </c>
      <c r="E29" s="98">
        <v>38865</v>
      </c>
      <c r="F29" s="99">
        <v>38878</v>
      </c>
      <c r="G29" s="100">
        <v>38894</v>
      </c>
      <c r="H29" s="101" t="s">
        <v>23</v>
      </c>
    </row>
    <row r="30" spans="1:8" ht="19.5" customHeight="1" thickBot="1">
      <c r="A30" s="88">
        <v>38893</v>
      </c>
      <c r="B30" s="89">
        <v>38906</v>
      </c>
      <c r="C30" s="90">
        <v>38912</v>
      </c>
      <c r="D30" s="102">
        <v>2007001</v>
      </c>
      <c r="E30" s="91">
        <v>38879</v>
      </c>
      <c r="F30" s="92">
        <v>38892</v>
      </c>
      <c r="G30" s="92">
        <v>38908</v>
      </c>
      <c r="H30" s="89" t="s">
        <v>22</v>
      </c>
    </row>
    <row r="31" spans="1:8" ht="18.75" thickBot="1">
      <c r="A31" s="88">
        <v>38907</v>
      </c>
      <c r="B31" s="89">
        <v>38920</v>
      </c>
      <c r="C31" s="90">
        <v>38926</v>
      </c>
      <c r="D31" s="103">
        <v>2007002</v>
      </c>
      <c r="E31" s="91">
        <v>38893</v>
      </c>
      <c r="F31" s="92">
        <v>38906</v>
      </c>
      <c r="G31" s="93">
        <v>38922</v>
      </c>
      <c r="H31" s="94">
        <v>38929</v>
      </c>
    </row>
    <row r="32" spans="3:7" ht="18">
      <c r="C32" s="44"/>
      <c r="D32" s="45"/>
      <c r="E32" s="46"/>
      <c r="F32" s="9">
        <v>38524</v>
      </c>
      <c r="G32" s="8" t="s">
        <v>4</v>
      </c>
    </row>
    <row r="33" spans="1:8" ht="18">
      <c r="A33" s="286" t="s">
        <v>21</v>
      </c>
      <c r="B33" s="286"/>
      <c r="C33" s="286"/>
      <c r="D33" s="286"/>
      <c r="E33" s="286"/>
      <c r="F33" s="286"/>
      <c r="G33" s="60" t="s">
        <v>19</v>
      </c>
      <c r="H33" s="60"/>
    </row>
    <row r="34" spans="2:7" ht="18">
      <c r="B34" s="45"/>
      <c r="C34" s="44"/>
      <c r="D34" s="45"/>
      <c r="E34" s="46"/>
      <c r="F34" s="45"/>
      <c r="G34" s="45"/>
    </row>
    <row r="35" spans="2:5" ht="18">
      <c r="B35" s="45"/>
      <c r="C35" s="44"/>
      <c r="D35" s="45"/>
      <c r="E35" s="46"/>
    </row>
    <row r="36" spans="2:7" ht="18">
      <c r="B36" s="45"/>
      <c r="C36" s="44"/>
      <c r="D36" s="45"/>
      <c r="E36" s="46"/>
      <c r="F36" s="45"/>
      <c r="G36" s="45"/>
    </row>
    <row r="37" spans="2:7" ht="18">
      <c r="B37" s="45"/>
      <c r="C37" s="44"/>
      <c r="D37" s="45"/>
      <c r="E37" s="46"/>
      <c r="F37" s="45"/>
      <c r="G37" s="45"/>
    </row>
    <row r="38" spans="2:7" ht="18">
      <c r="B38" s="45"/>
      <c r="C38" s="44"/>
      <c r="D38" s="45"/>
      <c r="E38" s="46"/>
      <c r="F38" s="45"/>
      <c r="G38" s="45"/>
    </row>
    <row r="39" spans="2:7" ht="18">
      <c r="B39" s="45"/>
      <c r="C39" s="44"/>
      <c r="D39" s="45"/>
      <c r="E39" s="46"/>
      <c r="F39" s="45"/>
      <c r="G39" s="45"/>
    </row>
    <row r="40" spans="2:7" ht="18">
      <c r="B40" s="45"/>
      <c r="C40" s="44"/>
      <c r="D40" s="45"/>
      <c r="E40" s="46"/>
      <c r="F40" s="45"/>
      <c r="G40" s="45"/>
    </row>
    <row r="41" spans="2:7" ht="18">
      <c r="B41" s="45"/>
      <c r="C41" s="44"/>
      <c r="D41" s="45"/>
      <c r="E41" s="46"/>
      <c r="F41" s="45"/>
      <c r="G41" s="45"/>
    </row>
    <row r="42" spans="2:7" ht="18">
      <c r="B42" s="45"/>
      <c r="C42" s="44"/>
      <c r="D42" s="45"/>
      <c r="E42" s="46"/>
      <c r="F42" s="45"/>
      <c r="G42" s="45"/>
    </row>
    <row r="43" spans="2:7" ht="18">
      <c r="B43" s="45"/>
      <c r="C43" s="44"/>
      <c r="D43" s="45"/>
      <c r="E43" s="46"/>
      <c r="F43" s="45"/>
      <c r="G43" s="45"/>
    </row>
    <row r="44" spans="2:7" ht="18">
      <c r="B44" s="45"/>
      <c r="C44" s="44"/>
      <c r="D44" s="45"/>
      <c r="E44" s="46"/>
      <c r="F44" s="45"/>
      <c r="G44" s="45"/>
    </row>
    <row r="45" spans="2:7" ht="18">
      <c r="B45" s="45"/>
      <c r="C45" s="44"/>
      <c r="D45" s="45"/>
      <c r="E45" s="46"/>
      <c r="F45" s="45"/>
      <c r="G45" s="45"/>
    </row>
    <row r="46" spans="2:7" ht="18">
      <c r="B46" s="45"/>
      <c r="C46" s="44"/>
      <c r="D46" s="45"/>
      <c r="E46" s="46"/>
      <c r="F46" s="45"/>
      <c r="G46" s="45"/>
    </row>
    <row r="47" spans="2:7" ht="18">
      <c r="B47" s="45"/>
      <c r="C47" s="44"/>
      <c r="D47" s="45"/>
      <c r="E47" s="46"/>
      <c r="F47" s="45"/>
      <c r="G47" s="45"/>
    </row>
    <row r="48" spans="2:7" ht="18">
      <c r="B48" s="45"/>
      <c r="C48" s="44"/>
      <c r="D48" s="45"/>
      <c r="E48" s="46"/>
      <c r="F48" s="45"/>
      <c r="G48" s="45"/>
    </row>
    <row r="49" spans="2:7" ht="18">
      <c r="B49" s="45"/>
      <c r="C49" s="44"/>
      <c r="D49" s="45"/>
      <c r="E49" s="46"/>
      <c r="F49" s="45"/>
      <c r="G49" s="45"/>
    </row>
    <row r="50" spans="2:7" ht="18">
      <c r="B50" s="45"/>
      <c r="C50" s="44"/>
      <c r="D50" s="45"/>
      <c r="E50" s="46"/>
      <c r="F50" s="45"/>
      <c r="G50" s="45"/>
    </row>
    <row r="51" spans="2:7" ht="18">
      <c r="B51" s="45"/>
      <c r="C51" s="44"/>
      <c r="D51" s="45"/>
      <c r="E51" s="46"/>
      <c r="F51" s="45"/>
      <c r="G51" s="45"/>
    </row>
    <row r="52" spans="2:7" ht="18">
      <c r="B52" s="45"/>
      <c r="C52" s="44"/>
      <c r="D52" s="45"/>
      <c r="E52" s="46"/>
      <c r="F52" s="45"/>
      <c r="G52" s="45"/>
    </row>
    <row r="53" spans="2:7" ht="18">
      <c r="B53" s="45"/>
      <c r="C53" s="44"/>
      <c r="D53" s="45"/>
      <c r="E53" s="46"/>
      <c r="F53" s="45"/>
      <c r="G53" s="45"/>
    </row>
    <row r="54" spans="2:7" ht="18">
      <c r="B54" s="45"/>
      <c r="C54" s="44"/>
      <c r="D54" s="45"/>
      <c r="E54" s="46"/>
      <c r="F54" s="45"/>
      <c r="G54" s="45"/>
    </row>
    <row r="55" spans="2:7" ht="18">
      <c r="B55" s="45"/>
      <c r="C55" s="44"/>
      <c r="D55" s="45"/>
      <c r="E55" s="46"/>
      <c r="F55" s="45"/>
      <c r="G55" s="45"/>
    </row>
    <row r="56" spans="2:7" ht="18">
      <c r="B56" s="45"/>
      <c r="C56" s="44"/>
      <c r="D56" s="45"/>
      <c r="E56" s="46"/>
      <c r="F56" s="45"/>
      <c r="G56" s="45"/>
    </row>
    <row r="57" spans="2:7" ht="18">
      <c r="B57" s="45"/>
      <c r="C57" s="44"/>
      <c r="D57" s="45"/>
      <c r="E57" s="46"/>
      <c r="F57" s="45"/>
      <c r="G57" s="45"/>
    </row>
    <row r="58" spans="2:7" ht="18">
      <c r="B58" s="45"/>
      <c r="C58" s="44"/>
      <c r="D58" s="45"/>
      <c r="E58" s="46"/>
      <c r="F58" s="45"/>
      <c r="G58" s="45"/>
    </row>
    <row r="59" spans="2:7" ht="18">
      <c r="B59" s="45"/>
      <c r="C59" s="44"/>
      <c r="D59" s="45"/>
      <c r="E59" s="46"/>
      <c r="F59" s="45"/>
      <c r="G59" s="45"/>
    </row>
    <row r="60" spans="2:7" ht="18">
      <c r="B60" s="45"/>
      <c r="C60" s="44"/>
      <c r="D60" s="45"/>
      <c r="E60" s="46"/>
      <c r="F60" s="45"/>
      <c r="G60" s="45"/>
    </row>
    <row r="61" spans="2:7" ht="18">
      <c r="B61" s="45"/>
      <c r="C61" s="44"/>
      <c r="D61" s="45"/>
      <c r="E61" s="46"/>
      <c r="F61" s="45"/>
      <c r="G61" s="45"/>
    </row>
    <row r="62" spans="2:7" ht="18">
      <c r="B62" s="45"/>
      <c r="C62" s="44"/>
      <c r="D62" s="45"/>
      <c r="E62" s="46"/>
      <c r="F62" s="45"/>
      <c r="G62" s="45"/>
    </row>
    <row r="63" spans="2:7" ht="18">
      <c r="B63" s="45"/>
      <c r="C63" s="44"/>
      <c r="D63" s="45"/>
      <c r="E63" s="46"/>
      <c r="F63" s="45"/>
      <c r="G63" s="45"/>
    </row>
    <row r="64" spans="2:7" ht="18">
      <c r="B64" s="45"/>
      <c r="C64" s="44"/>
      <c r="D64" s="45"/>
      <c r="E64" s="46"/>
      <c r="F64" s="45"/>
      <c r="G64" s="45"/>
    </row>
    <row r="65" spans="2:7" ht="18">
      <c r="B65" s="45"/>
      <c r="C65" s="44"/>
      <c r="D65" s="45"/>
      <c r="E65" s="46"/>
      <c r="F65" s="45"/>
      <c r="G65" s="45"/>
    </row>
    <row r="66" spans="2:7" ht="18">
      <c r="B66" s="45"/>
      <c r="C66" s="44"/>
      <c r="D66" s="45"/>
      <c r="E66" s="46"/>
      <c r="F66" s="45"/>
      <c r="G66" s="45"/>
    </row>
    <row r="67" spans="2:7" ht="18">
      <c r="B67" s="45"/>
      <c r="C67" s="44"/>
      <c r="D67" s="45"/>
      <c r="E67" s="46"/>
      <c r="F67" s="45"/>
      <c r="G67" s="45"/>
    </row>
    <row r="68" spans="2:7" ht="18">
      <c r="B68" s="45"/>
      <c r="C68" s="44"/>
      <c r="D68" s="45"/>
      <c r="E68" s="46"/>
      <c r="F68" s="45"/>
      <c r="G68" s="45"/>
    </row>
    <row r="69" spans="2:7" ht="18">
      <c r="B69" s="45"/>
      <c r="C69" s="44"/>
      <c r="D69" s="45"/>
      <c r="E69" s="46"/>
      <c r="F69" s="45"/>
      <c r="G69" s="45"/>
    </row>
    <row r="70" spans="2:7" ht="18">
      <c r="B70" s="45"/>
      <c r="C70" s="44"/>
      <c r="D70" s="45"/>
      <c r="E70" s="46"/>
      <c r="F70" s="45"/>
      <c r="G70" s="45"/>
    </row>
    <row r="71" spans="2:7" ht="18">
      <c r="B71" s="45"/>
      <c r="C71" s="44"/>
      <c r="D71" s="45"/>
      <c r="E71" s="46"/>
      <c r="F71" s="45"/>
      <c r="G71" s="45"/>
    </row>
    <row r="72" spans="2:7" ht="18">
      <c r="B72" s="45"/>
      <c r="C72" s="44"/>
      <c r="D72" s="45"/>
      <c r="E72" s="46"/>
      <c r="F72" s="45"/>
      <c r="G72" s="45"/>
    </row>
    <row r="73" spans="2:7" ht="18">
      <c r="B73" s="45"/>
      <c r="C73" s="44"/>
      <c r="D73" s="45"/>
      <c r="E73" s="46"/>
      <c r="F73" s="45"/>
      <c r="G73" s="45"/>
    </row>
    <row r="74" spans="2:7" ht="18">
      <c r="B74" s="45"/>
      <c r="C74" s="44"/>
      <c r="D74" s="45"/>
      <c r="E74" s="46"/>
      <c r="F74" s="45"/>
      <c r="G74" s="45"/>
    </row>
    <row r="75" spans="2:7" ht="18">
      <c r="B75" s="45"/>
      <c r="C75" s="44"/>
      <c r="D75" s="45"/>
      <c r="E75" s="46"/>
      <c r="F75" s="45"/>
      <c r="G75" s="45"/>
    </row>
    <row r="76" spans="2:7" ht="18">
      <c r="B76" s="45"/>
      <c r="C76" s="44"/>
      <c r="D76" s="45"/>
      <c r="E76" s="46"/>
      <c r="F76" s="45"/>
      <c r="G76" s="45"/>
    </row>
    <row r="77" spans="2:7" ht="18">
      <c r="B77" s="45"/>
      <c r="C77" s="44"/>
      <c r="D77" s="45"/>
      <c r="E77" s="46"/>
      <c r="F77" s="45"/>
      <c r="G77" s="45"/>
    </row>
    <row r="78" spans="2:7" ht="18">
      <c r="B78" s="45"/>
      <c r="C78" s="44"/>
      <c r="D78" s="45"/>
      <c r="E78" s="46"/>
      <c r="F78" s="45"/>
      <c r="G78" s="45"/>
    </row>
    <row r="79" spans="2:7" ht="18">
      <c r="B79" s="45"/>
      <c r="C79" s="44"/>
      <c r="D79" s="45"/>
      <c r="E79" s="46"/>
      <c r="F79" s="45"/>
      <c r="G79" s="45"/>
    </row>
    <row r="80" spans="2:7" ht="18">
      <c r="B80" s="45"/>
      <c r="C80" s="44"/>
      <c r="D80" s="45"/>
      <c r="E80" s="46"/>
      <c r="F80" s="45"/>
      <c r="G80" s="45"/>
    </row>
    <row r="81" spans="2:7" ht="18">
      <c r="B81" s="45"/>
      <c r="C81" s="44"/>
      <c r="D81" s="45"/>
      <c r="E81" s="46"/>
      <c r="F81" s="45"/>
      <c r="G81" s="45"/>
    </row>
    <row r="82" spans="2:7" ht="18">
      <c r="B82" s="45"/>
      <c r="C82" s="44"/>
      <c r="D82" s="45"/>
      <c r="E82" s="46"/>
      <c r="F82" s="45"/>
      <c r="G82" s="45"/>
    </row>
    <row r="83" spans="2:7" ht="18">
      <c r="B83" s="45"/>
      <c r="C83" s="44"/>
      <c r="D83" s="45"/>
      <c r="E83" s="46"/>
      <c r="F83" s="45"/>
      <c r="G83" s="45"/>
    </row>
    <row r="84" spans="2:7" ht="18">
      <c r="B84" s="45"/>
      <c r="C84" s="44"/>
      <c r="D84" s="45"/>
      <c r="E84" s="46"/>
      <c r="F84" s="45"/>
      <c r="G84" s="45"/>
    </row>
    <row r="85" spans="2:7" ht="18">
      <c r="B85" s="45"/>
      <c r="C85" s="44"/>
      <c r="D85" s="45"/>
      <c r="E85" s="46"/>
      <c r="F85" s="45"/>
      <c r="G85" s="45"/>
    </row>
    <row r="86" spans="2:7" ht="18">
      <c r="B86" s="45"/>
      <c r="C86" s="44"/>
      <c r="D86" s="45"/>
      <c r="E86" s="46"/>
      <c r="F86" s="45"/>
      <c r="G86" s="45"/>
    </row>
    <row r="87" spans="2:7" ht="18">
      <c r="B87" s="45"/>
      <c r="C87" s="44"/>
      <c r="D87" s="45"/>
      <c r="E87" s="46"/>
      <c r="F87" s="45"/>
      <c r="G87" s="45"/>
    </row>
    <row r="88" spans="2:7" ht="18">
      <c r="B88" s="45"/>
      <c r="C88" s="44"/>
      <c r="D88" s="45"/>
      <c r="E88" s="46"/>
      <c r="F88" s="45"/>
      <c r="G88" s="45"/>
    </row>
    <row r="89" spans="2:7" ht="18">
      <c r="B89" s="45"/>
      <c r="C89" s="44"/>
      <c r="D89" s="45"/>
      <c r="E89" s="46"/>
      <c r="F89" s="45"/>
      <c r="G89" s="45"/>
    </row>
    <row r="90" spans="2:7" ht="18">
      <c r="B90" s="45"/>
      <c r="C90" s="44"/>
      <c r="D90" s="45"/>
      <c r="E90" s="46"/>
      <c r="F90" s="45"/>
      <c r="G90" s="45"/>
    </row>
    <row r="91" spans="2:7" ht="18">
      <c r="B91" s="45"/>
      <c r="C91" s="44"/>
      <c r="D91" s="45"/>
      <c r="E91" s="46"/>
      <c r="F91" s="45"/>
      <c r="G91" s="45"/>
    </row>
    <row r="92" spans="2:7" ht="18">
      <c r="B92" s="45"/>
      <c r="C92" s="44"/>
      <c r="D92" s="45"/>
      <c r="E92" s="46"/>
      <c r="F92" s="45"/>
      <c r="G92" s="45"/>
    </row>
    <row r="93" spans="2:7" ht="18">
      <c r="B93" s="45"/>
      <c r="C93" s="44"/>
      <c r="D93" s="45"/>
      <c r="E93" s="46"/>
      <c r="F93" s="45"/>
      <c r="G93" s="45"/>
    </row>
    <row r="94" spans="2:7" ht="18">
      <c r="B94" s="45"/>
      <c r="C94" s="44"/>
      <c r="D94" s="45"/>
      <c r="E94" s="46"/>
      <c r="F94" s="45"/>
      <c r="G94" s="45"/>
    </row>
    <row r="95" spans="2:7" ht="18">
      <c r="B95" s="45"/>
      <c r="C95" s="44"/>
      <c r="D95" s="45"/>
      <c r="E95" s="46"/>
      <c r="F95" s="45"/>
      <c r="G95" s="45"/>
    </row>
    <row r="96" spans="2:7" ht="18">
      <c r="B96" s="45"/>
      <c r="C96" s="44"/>
      <c r="D96" s="45"/>
      <c r="E96" s="46"/>
      <c r="F96" s="45"/>
      <c r="G96" s="45"/>
    </row>
    <row r="97" spans="2:7" ht="18">
      <c r="B97" s="45"/>
      <c r="C97" s="44"/>
      <c r="D97" s="45"/>
      <c r="E97" s="46"/>
      <c r="F97" s="45"/>
      <c r="G97" s="45"/>
    </row>
    <row r="98" spans="2:7" ht="18">
      <c r="B98" s="45"/>
      <c r="C98" s="44"/>
      <c r="D98" s="45"/>
      <c r="E98" s="46"/>
      <c r="F98" s="45"/>
      <c r="G98" s="45"/>
    </row>
    <row r="99" spans="2:7" ht="18">
      <c r="B99" s="45"/>
      <c r="C99" s="44"/>
      <c r="D99" s="45"/>
      <c r="E99" s="46"/>
      <c r="F99" s="45"/>
      <c r="G99" s="45"/>
    </row>
    <row r="100" spans="2:7" ht="18">
      <c r="B100" s="45"/>
      <c r="C100" s="44"/>
      <c r="D100" s="45"/>
      <c r="E100" s="46"/>
      <c r="F100" s="45"/>
      <c r="G100" s="45"/>
    </row>
    <row r="101" spans="2:7" ht="18">
      <c r="B101" s="45"/>
      <c r="C101" s="44"/>
      <c r="D101" s="45"/>
      <c r="E101" s="46"/>
      <c r="F101" s="45"/>
      <c r="G101" s="45"/>
    </row>
    <row r="102" spans="2:7" ht="18">
      <c r="B102" s="45"/>
      <c r="C102" s="44"/>
      <c r="D102" s="45"/>
      <c r="E102" s="46"/>
      <c r="F102" s="45"/>
      <c r="G102" s="45"/>
    </row>
    <row r="103" spans="2:7" ht="18">
      <c r="B103" s="45"/>
      <c r="C103" s="44"/>
      <c r="D103" s="45"/>
      <c r="E103" s="46"/>
      <c r="F103" s="45"/>
      <c r="G103" s="45"/>
    </row>
    <row r="104" spans="2:7" ht="18">
      <c r="B104" s="45"/>
      <c r="C104" s="44"/>
      <c r="D104" s="45"/>
      <c r="E104" s="46"/>
      <c r="F104" s="45"/>
      <c r="G104" s="45"/>
    </row>
    <row r="105" spans="2:7" ht="18">
      <c r="B105" s="45"/>
      <c r="C105" s="44"/>
      <c r="D105" s="45"/>
      <c r="E105" s="46"/>
      <c r="F105" s="45"/>
      <c r="G105" s="45"/>
    </row>
    <row r="106" spans="2:7" ht="18">
      <c r="B106" s="45"/>
      <c r="C106" s="44"/>
      <c r="D106" s="45"/>
      <c r="E106" s="46"/>
      <c r="F106" s="45"/>
      <c r="G106" s="45"/>
    </row>
    <row r="107" spans="2:7" ht="18">
      <c r="B107" s="45"/>
      <c r="C107" s="44"/>
      <c r="D107" s="45"/>
      <c r="E107" s="46"/>
      <c r="F107" s="45"/>
      <c r="G107" s="45"/>
    </row>
    <row r="108" spans="2:7" ht="18">
      <c r="B108" s="45"/>
      <c r="C108" s="44"/>
      <c r="D108" s="45"/>
      <c r="E108" s="46"/>
      <c r="F108" s="45"/>
      <c r="G108" s="45"/>
    </row>
    <row r="109" spans="2:7" ht="18">
      <c r="B109" s="45"/>
      <c r="C109" s="44"/>
      <c r="D109" s="45"/>
      <c r="E109" s="46"/>
      <c r="F109" s="45"/>
      <c r="G109" s="45"/>
    </row>
    <row r="110" spans="2:7" ht="18">
      <c r="B110" s="45"/>
      <c r="C110" s="44"/>
      <c r="D110" s="45"/>
      <c r="E110" s="46"/>
      <c r="F110" s="45"/>
      <c r="G110" s="45"/>
    </row>
    <row r="111" spans="2:7" ht="18">
      <c r="B111" s="45"/>
      <c r="C111" s="44"/>
      <c r="D111" s="45"/>
      <c r="E111" s="46"/>
      <c r="F111" s="45"/>
      <c r="G111" s="45"/>
    </row>
    <row r="112" spans="2:7" ht="18">
      <c r="B112" s="45"/>
      <c r="C112" s="44"/>
      <c r="D112" s="45"/>
      <c r="E112" s="46"/>
      <c r="F112" s="45"/>
      <c r="G112" s="45"/>
    </row>
    <row r="113" spans="2:7" ht="18">
      <c r="B113" s="45"/>
      <c r="C113" s="44"/>
      <c r="D113" s="45"/>
      <c r="E113" s="46"/>
      <c r="F113" s="45"/>
      <c r="G113" s="45"/>
    </row>
    <row r="114" spans="2:7" ht="18">
      <c r="B114" s="45"/>
      <c r="C114" s="44"/>
      <c r="D114" s="45"/>
      <c r="E114" s="46"/>
      <c r="F114" s="45"/>
      <c r="G114" s="45"/>
    </row>
    <row r="115" spans="2:7" ht="18">
      <c r="B115" s="45"/>
      <c r="C115" s="44"/>
      <c r="D115" s="45"/>
      <c r="E115" s="46"/>
      <c r="F115" s="45"/>
      <c r="G115" s="45"/>
    </row>
    <row r="116" spans="2:7" ht="18">
      <c r="B116" s="45"/>
      <c r="C116" s="44"/>
      <c r="D116" s="45"/>
      <c r="E116" s="46"/>
      <c r="F116" s="45"/>
      <c r="G116" s="45"/>
    </row>
    <row r="117" spans="2:7" ht="18">
      <c r="B117" s="45"/>
      <c r="C117" s="44"/>
      <c r="D117" s="45"/>
      <c r="E117" s="46"/>
      <c r="F117" s="45"/>
      <c r="G117" s="45"/>
    </row>
    <row r="118" spans="2:7" ht="18">
      <c r="B118" s="45"/>
      <c r="C118" s="44"/>
      <c r="D118" s="45"/>
      <c r="E118" s="46"/>
      <c r="F118" s="45"/>
      <c r="G118" s="45"/>
    </row>
    <row r="119" spans="2:7" ht="18">
      <c r="B119" s="45"/>
      <c r="C119" s="44"/>
      <c r="D119" s="45"/>
      <c r="E119" s="46"/>
      <c r="F119" s="45"/>
      <c r="G119" s="45"/>
    </row>
    <row r="120" spans="2:7" ht="18">
      <c r="B120" s="45"/>
      <c r="C120" s="44"/>
      <c r="D120" s="45"/>
      <c r="E120" s="46"/>
      <c r="F120" s="45"/>
      <c r="G120" s="45"/>
    </row>
    <row r="121" spans="2:7" ht="18">
      <c r="B121" s="45"/>
      <c r="C121" s="44"/>
      <c r="D121" s="45"/>
      <c r="E121" s="46"/>
      <c r="F121" s="45"/>
      <c r="G121" s="45"/>
    </row>
    <row r="122" spans="2:7" ht="18">
      <c r="B122" s="45"/>
      <c r="C122" s="44"/>
      <c r="D122" s="45"/>
      <c r="E122" s="46"/>
      <c r="F122" s="45"/>
      <c r="G122" s="45"/>
    </row>
    <row r="123" spans="2:7" ht="18">
      <c r="B123" s="45"/>
      <c r="C123" s="44"/>
      <c r="D123" s="45"/>
      <c r="E123" s="46"/>
      <c r="F123" s="45"/>
      <c r="G123" s="45"/>
    </row>
    <row r="124" spans="2:7" ht="18">
      <c r="B124" s="45"/>
      <c r="C124" s="44"/>
      <c r="D124" s="45"/>
      <c r="E124" s="46"/>
      <c r="F124" s="45"/>
      <c r="G124" s="45"/>
    </row>
    <row r="125" spans="2:7" ht="18">
      <c r="B125" s="45"/>
      <c r="C125" s="44"/>
      <c r="D125" s="45"/>
      <c r="E125" s="46"/>
      <c r="F125" s="45"/>
      <c r="G125" s="45"/>
    </row>
    <row r="126" spans="2:7" ht="18">
      <c r="B126" s="45"/>
      <c r="C126" s="44"/>
      <c r="D126" s="45"/>
      <c r="E126" s="46"/>
      <c r="F126" s="45"/>
      <c r="G126" s="45"/>
    </row>
    <row r="127" spans="2:7" ht="18">
      <c r="B127" s="45"/>
      <c r="C127" s="44"/>
      <c r="D127" s="45"/>
      <c r="E127" s="46"/>
      <c r="F127" s="45"/>
      <c r="G127" s="45"/>
    </row>
    <row r="128" spans="2:7" ht="18">
      <c r="B128" s="45"/>
      <c r="C128" s="44"/>
      <c r="D128" s="45"/>
      <c r="E128" s="46"/>
      <c r="F128" s="45"/>
      <c r="G128" s="45"/>
    </row>
    <row r="129" spans="2:7" ht="18">
      <c r="B129" s="45"/>
      <c r="C129" s="44"/>
      <c r="D129" s="45"/>
      <c r="E129" s="46"/>
      <c r="F129" s="45"/>
      <c r="G129" s="45"/>
    </row>
    <row r="130" spans="2:7" ht="18">
      <c r="B130" s="45"/>
      <c r="C130" s="44"/>
      <c r="D130" s="45"/>
      <c r="E130" s="46"/>
      <c r="F130" s="45"/>
      <c r="G130" s="45"/>
    </row>
  </sheetData>
  <sheetProtection password="D83B" sheet="1" objects="1" scenarios="1" selectLockedCells="1" selectUnlockedCells="1"/>
  <mergeCells count="6">
    <mergeCell ref="A33:F33"/>
    <mergeCell ref="A1:B1"/>
    <mergeCell ref="A2:B2"/>
    <mergeCell ref="E1:F1"/>
    <mergeCell ref="C2:D2"/>
    <mergeCell ref="E2:F2"/>
  </mergeCells>
  <printOptions/>
  <pageMargins left="0.25" right="0.2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3" width="12.140625" style="0" bestFit="1" customWidth="1"/>
    <col min="4" max="4" width="15.8515625" style="0" bestFit="1" customWidth="1"/>
    <col min="5" max="6" width="12.140625" style="0" bestFit="1" customWidth="1"/>
    <col min="7" max="7" width="12.8515625" style="0" customWidth="1"/>
    <col min="8" max="8" width="13.00390625" style="0" bestFit="1" customWidth="1"/>
  </cols>
  <sheetData>
    <row r="1" spans="1:8" ht="18">
      <c r="A1" s="274" t="s">
        <v>10</v>
      </c>
      <c r="B1" s="282"/>
      <c r="C1" s="10" t="s">
        <v>5</v>
      </c>
      <c r="D1" s="11" t="s">
        <v>6</v>
      </c>
      <c r="E1" s="283" t="s">
        <v>9</v>
      </c>
      <c r="F1" s="275"/>
      <c r="G1" s="12" t="s">
        <v>16</v>
      </c>
      <c r="H1" s="13" t="s">
        <v>15</v>
      </c>
    </row>
    <row r="2" spans="1:8" ht="18">
      <c r="A2" s="277" t="s">
        <v>3</v>
      </c>
      <c r="B2" s="284"/>
      <c r="C2" s="279" t="s">
        <v>24</v>
      </c>
      <c r="D2" s="280"/>
      <c r="E2" s="285" t="s">
        <v>3</v>
      </c>
      <c r="F2" s="278"/>
      <c r="G2" s="19" t="s">
        <v>17</v>
      </c>
      <c r="H2" s="20" t="s">
        <v>12</v>
      </c>
    </row>
    <row r="3" spans="1:8" ht="18">
      <c r="A3" s="21" t="s">
        <v>0</v>
      </c>
      <c r="B3" s="15" t="s">
        <v>1</v>
      </c>
      <c r="C3" s="80" t="s">
        <v>18</v>
      </c>
      <c r="D3" s="81" t="s">
        <v>11</v>
      </c>
      <c r="E3" s="22" t="s">
        <v>0</v>
      </c>
      <c r="F3" s="18" t="s">
        <v>1</v>
      </c>
      <c r="G3" s="23" t="s">
        <v>14</v>
      </c>
      <c r="H3" s="24" t="s">
        <v>13</v>
      </c>
    </row>
    <row r="4" spans="1:8" ht="18">
      <c r="A4" s="104">
        <f>'[1]Sheet2'!B2</f>
        <v>38893</v>
      </c>
      <c r="B4" s="104">
        <f>A4+13</f>
        <v>38906</v>
      </c>
      <c r="C4" s="105">
        <f>A4+19</f>
        <v>38912</v>
      </c>
      <c r="D4" s="106" t="str">
        <f>CONCATENATE(20,'[1]Sheet2'!B1,0,0,1)</f>
        <v>2007001</v>
      </c>
      <c r="E4" s="104">
        <f>A4-14</f>
        <v>38879</v>
      </c>
      <c r="F4" s="104">
        <f>E4+13</f>
        <v>38892</v>
      </c>
      <c r="G4" s="104">
        <f>C4-4</f>
        <v>38908</v>
      </c>
      <c r="H4" s="104">
        <f>C4+3</f>
        <v>38915</v>
      </c>
    </row>
    <row r="5" spans="1:8" ht="18">
      <c r="A5" s="107">
        <f>A4+14</f>
        <v>38907</v>
      </c>
      <c r="B5" s="107">
        <f>B4+14</f>
        <v>38920</v>
      </c>
      <c r="C5" s="108">
        <f>C4+14</f>
        <v>38926</v>
      </c>
      <c r="D5" s="18">
        <f>D4+1</f>
        <v>2007002</v>
      </c>
      <c r="E5" s="107">
        <f>E4+14</f>
        <v>38893</v>
      </c>
      <c r="F5" s="107">
        <f>F4+14</f>
        <v>38906</v>
      </c>
      <c r="G5" s="107">
        <f>G4+14</f>
        <v>38922</v>
      </c>
      <c r="H5" s="107">
        <f aca="true" t="shared" si="0" ref="H5:H29">C5+3</f>
        <v>38929</v>
      </c>
    </row>
    <row r="6" spans="1:8" ht="18">
      <c r="A6" s="104">
        <f aca="true" t="shared" si="1" ref="A6:C21">A5+14</f>
        <v>38921</v>
      </c>
      <c r="B6" s="104">
        <f t="shared" si="1"/>
        <v>38934</v>
      </c>
      <c r="C6" s="105">
        <f t="shared" si="1"/>
        <v>38940</v>
      </c>
      <c r="D6" s="106">
        <f aca="true" t="shared" si="2" ref="D6:D29">D5+1</f>
        <v>2007003</v>
      </c>
      <c r="E6" s="104">
        <f aca="true" t="shared" si="3" ref="E6:G21">E5+14</f>
        <v>38907</v>
      </c>
      <c r="F6" s="104">
        <f t="shared" si="3"/>
        <v>38920</v>
      </c>
      <c r="G6" s="104">
        <f t="shared" si="3"/>
        <v>38936</v>
      </c>
      <c r="H6" s="104">
        <f t="shared" si="0"/>
        <v>38943</v>
      </c>
    </row>
    <row r="7" spans="1:8" ht="18">
      <c r="A7" s="107">
        <f t="shared" si="1"/>
        <v>38935</v>
      </c>
      <c r="B7" s="107">
        <f t="shared" si="1"/>
        <v>38948</v>
      </c>
      <c r="C7" s="108">
        <f t="shared" si="1"/>
        <v>38954</v>
      </c>
      <c r="D7" s="18">
        <f t="shared" si="2"/>
        <v>2007004</v>
      </c>
      <c r="E7" s="107">
        <f t="shared" si="3"/>
        <v>38921</v>
      </c>
      <c r="F7" s="107">
        <f t="shared" si="3"/>
        <v>38934</v>
      </c>
      <c r="G7" s="107">
        <f t="shared" si="3"/>
        <v>38950</v>
      </c>
      <c r="H7" s="107">
        <f t="shared" si="0"/>
        <v>38957</v>
      </c>
    </row>
    <row r="8" spans="1:8" ht="18">
      <c r="A8" s="104">
        <f t="shared" si="1"/>
        <v>38949</v>
      </c>
      <c r="B8" s="104">
        <f t="shared" si="1"/>
        <v>38962</v>
      </c>
      <c r="C8" s="105">
        <f t="shared" si="1"/>
        <v>38968</v>
      </c>
      <c r="D8" s="106">
        <f t="shared" si="2"/>
        <v>2007005</v>
      </c>
      <c r="E8" s="104">
        <f t="shared" si="3"/>
        <v>38935</v>
      </c>
      <c r="F8" s="104">
        <f t="shared" si="3"/>
        <v>38948</v>
      </c>
      <c r="G8" s="104">
        <f>G7+14+1</f>
        <v>38965</v>
      </c>
      <c r="H8" s="104">
        <f t="shared" si="0"/>
        <v>38971</v>
      </c>
    </row>
    <row r="9" spans="1:8" ht="18">
      <c r="A9" s="107">
        <f t="shared" si="1"/>
        <v>38963</v>
      </c>
      <c r="B9" s="107">
        <f t="shared" si="1"/>
        <v>38976</v>
      </c>
      <c r="C9" s="108">
        <f t="shared" si="1"/>
        <v>38982</v>
      </c>
      <c r="D9" s="18">
        <f t="shared" si="2"/>
        <v>2007006</v>
      </c>
      <c r="E9" s="107">
        <f t="shared" si="3"/>
        <v>38949</v>
      </c>
      <c r="F9" s="107">
        <f t="shared" si="3"/>
        <v>38962</v>
      </c>
      <c r="G9" s="107">
        <v>38978</v>
      </c>
      <c r="H9" s="107">
        <f t="shared" si="0"/>
        <v>38985</v>
      </c>
    </row>
    <row r="10" spans="1:8" ht="18">
      <c r="A10" s="104">
        <f t="shared" si="1"/>
        <v>38977</v>
      </c>
      <c r="B10" s="104">
        <f t="shared" si="1"/>
        <v>38990</v>
      </c>
      <c r="C10" s="105">
        <f t="shared" si="1"/>
        <v>38996</v>
      </c>
      <c r="D10" s="106">
        <f t="shared" si="2"/>
        <v>2007007</v>
      </c>
      <c r="E10" s="104">
        <f t="shared" si="3"/>
        <v>38963</v>
      </c>
      <c r="F10" s="104">
        <f t="shared" si="3"/>
        <v>38976</v>
      </c>
      <c r="G10" s="104">
        <f t="shared" si="3"/>
        <v>38992</v>
      </c>
      <c r="H10" s="104">
        <f t="shared" si="0"/>
        <v>38999</v>
      </c>
    </row>
    <row r="11" spans="1:8" ht="18">
      <c r="A11" s="107">
        <f t="shared" si="1"/>
        <v>38991</v>
      </c>
      <c r="B11" s="107">
        <f t="shared" si="1"/>
        <v>39004</v>
      </c>
      <c r="C11" s="108">
        <f t="shared" si="1"/>
        <v>39010</v>
      </c>
      <c r="D11" s="18">
        <f t="shared" si="2"/>
        <v>2007008</v>
      </c>
      <c r="E11" s="107">
        <f t="shared" si="3"/>
        <v>38977</v>
      </c>
      <c r="F11" s="107">
        <f t="shared" si="3"/>
        <v>38990</v>
      </c>
      <c r="G11" s="107">
        <f t="shared" si="3"/>
        <v>39006</v>
      </c>
      <c r="H11" s="107">
        <f t="shared" si="0"/>
        <v>39013</v>
      </c>
    </row>
    <row r="12" spans="1:8" ht="18">
      <c r="A12" s="104">
        <f t="shared" si="1"/>
        <v>39005</v>
      </c>
      <c r="B12" s="104">
        <f t="shared" si="1"/>
        <v>39018</v>
      </c>
      <c r="C12" s="105">
        <f t="shared" si="1"/>
        <v>39024</v>
      </c>
      <c r="D12" s="106">
        <f t="shared" si="2"/>
        <v>2007009</v>
      </c>
      <c r="E12" s="104">
        <f t="shared" si="3"/>
        <v>38991</v>
      </c>
      <c r="F12" s="104">
        <f t="shared" si="3"/>
        <v>39004</v>
      </c>
      <c r="G12" s="104">
        <f t="shared" si="3"/>
        <v>39020</v>
      </c>
      <c r="H12" s="104">
        <f t="shared" si="0"/>
        <v>39027</v>
      </c>
    </row>
    <row r="13" spans="1:8" ht="18">
      <c r="A13" s="107">
        <f t="shared" si="1"/>
        <v>39019</v>
      </c>
      <c r="B13" s="107">
        <f t="shared" si="1"/>
        <v>39032</v>
      </c>
      <c r="C13" s="108">
        <f t="shared" si="1"/>
        <v>39038</v>
      </c>
      <c r="D13" s="18">
        <f t="shared" si="2"/>
        <v>2007010</v>
      </c>
      <c r="E13" s="107">
        <f t="shared" si="3"/>
        <v>39005</v>
      </c>
      <c r="F13" s="107">
        <f t="shared" si="3"/>
        <v>39018</v>
      </c>
      <c r="G13" s="107">
        <f t="shared" si="3"/>
        <v>39034</v>
      </c>
      <c r="H13" s="107">
        <f t="shared" si="0"/>
        <v>39041</v>
      </c>
    </row>
    <row r="14" spans="1:8" ht="18">
      <c r="A14" s="104">
        <f t="shared" si="1"/>
        <v>39033</v>
      </c>
      <c r="B14" s="104">
        <f t="shared" si="1"/>
        <v>39046</v>
      </c>
      <c r="C14" s="105">
        <f t="shared" si="1"/>
        <v>39052</v>
      </c>
      <c r="D14" s="106">
        <f t="shared" si="2"/>
        <v>2007011</v>
      </c>
      <c r="E14" s="104">
        <f t="shared" si="3"/>
        <v>39019</v>
      </c>
      <c r="F14" s="104">
        <f t="shared" si="3"/>
        <v>39032</v>
      </c>
      <c r="G14" s="104">
        <f t="shared" si="3"/>
        <v>39048</v>
      </c>
      <c r="H14" s="104">
        <f t="shared" si="0"/>
        <v>39055</v>
      </c>
    </row>
    <row r="15" spans="1:8" ht="18">
      <c r="A15" s="107">
        <f t="shared" si="1"/>
        <v>39047</v>
      </c>
      <c r="B15" s="107">
        <f t="shared" si="1"/>
        <v>39060</v>
      </c>
      <c r="C15" s="108">
        <f t="shared" si="1"/>
        <v>39066</v>
      </c>
      <c r="D15" s="18">
        <f t="shared" si="2"/>
        <v>2007012</v>
      </c>
      <c r="E15" s="107">
        <f t="shared" si="3"/>
        <v>39033</v>
      </c>
      <c r="F15" s="107">
        <f t="shared" si="3"/>
        <v>39046</v>
      </c>
      <c r="G15" s="107">
        <f t="shared" si="3"/>
        <v>39062</v>
      </c>
      <c r="H15" s="107">
        <f t="shared" si="0"/>
        <v>39069</v>
      </c>
    </row>
    <row r="16" spans="1:8" ht="18">
      <c r="A16" s="104">
        <f t="shared" si="1"/>
        <v>39061</v>
      </c>
      <c r="B16" s="104">
        <f t="shared" si="1"/>
        <v>39074</v>
      </c>
      <c r="C16" s="105">
        <f t="shared" si="1"/>
        <v>39080</v>
      </c>
      <c r="D16" s="106">
        <f t="shared" si="2"/>
        <v>2007013</v>
      </c>
      <c r="E16" s="104">
        <f t="shared" si="3"/>
        <v>39047</v>
      </c>
      <c r="F16" s="104">
        <f t="shared" si="3"/>
        <v>39060</v>
      </c>
      <c r="G16" s="104">
        <v>39077</v>
      </c>
      <c r="H16" s="104">
        <f t="shared" si="0"/>
        <v>39083</v>
      </c>
    </row>
    <row r="17" spans="1:8" ht="18">
      <c r="A17" s="104">
        <f t="shared" si="1"/>
        <v>39075</v>
      </c>
      <c r="B17" s="104">
        <f t="shared" si="1"/>
        <v>39088</v>
      </c>
      <c r="C17" s="105">
        <f t="shared" si="1"/>
        <v>39094</v>
      </c>
      <c r="D17" s="106">
        <f t="shared" si="2"/>
        <v>2007014</v>
      </c>
      <c r="E17" s="104">
        <f t="shared" si="3"/>
        <v>39061</v>
      </c>
      <c r="F17" s="104">
        <f t="shared" si="3"/>
        <v>39074</v>
      </c>
      <c r="G17" s="104">
        <f t="shared" si="3"/>
        <v>39091</v>
      </c>
      <c r="H17" s="104">
        <f t="shared" si="0"/>
        <v>39097</v>
      </c>
    </row>
    <row r="18" spans="1:8" ht="18">
      <c r="A18" s="107">
        <f t="shared" si="1"/>
        <v>39089</v>
      </c>
      <c r="B18" s="107">
        <f t="shared" si="1"/>
        <v>39102</v>
      </c>
      <c r="C18" s="108">
        <f t="shared" si="1"/>
        <v>39108</v>
      </c>
      <c r="D18" s="18">
        <f t="shared" si="2"/>
        <v>2007015</v>
      </c>
      <c r="E18" s="107">
        <f t="shared" si="3"/>
        <v>39075</v>
      </c>
      <c r="F18" s="107">
        <f t="shared" si="3"/>
        <v>39088</v>
      </c>
      <c r="G18" s="107">
        <v>39104</v>
      </c>
      <c r="H18" s="107">
        <f t="shared" si="0"/>
        <v>39111</v>
      </c>
    </row>
    <row r="19" spans="1:8" ht="18">
      <c r="A19" s="104">
        <f t="shared" si="1"/>
        <v>39103</v>
      </c>
      <c r="B19" s="104">
        <f t="shared" si="1"/>
        <v>39116</v>
      </c>
      <c r="C19" s="105">
        <f t="shared" si="1"/>
        <v>39122</v>
      </c>
      <c r="D19" s="106">
        <f t="shared" si="2"/>
        <v>2007016</v>
      </c>
      <c r="E19" s="104">
        <f t="shared" si="3"/>
        <v>39089</v>
      </c>
      <c r="F19" s="104">
        <f t="shared" si="3"/>
        <v>39102</v>
      </c>
      <c r="G19" s="104">
        <f t="shared" si="3"/>
        <v>39118</v>
      </c>
      <c r="H19" s="104">
        <f t="shared" si="0"/>
        <v>39125</v>
      </c>
    </row>
    <row r="20" spans="1:8" ht="18">
      <c r="A20" s="107">
        <f t="shared" si="1"/>
        <v>39117</v>
      </c>
      <c r="B20" s="107">
        <f t="shared" si="1"/>
        <v>39130</v>
      </c>
      <c r="C20" s="108">
        <f t="shared" si="1"/>
        <v>39136</v>
      </c>
      <c r="D20" s="18">
        <f t="shared" si="2"/>
        <v>2007017</v>
      </c>
      <c r="E20" s="107">
        <f t="shared" si="3"/>
        <v>39103</v>
      </c>
      <c r="F20" s="107">
        <f t="shared" si="3"/>
        <v>39116</v>
      </c>
      <c r="G20" s="107">
        <f t="shared" si="3"/>
        <v>39132</v>
      </c>
      <c r="H20" s="107">
        <f t="shared" si="0"/>
        <v>39139</v>
      </c>
    </row>
    <row r="21" spans="1:8" ht="18">
      <c r="A21" s="104">
        <f t="shared" si="1"/>
        <v>39131</v>
      </c>
      <c r="B21" s="104">
        <f t="shared" si="1"/>
        <v>39144</v>
      </c>
      <c r="C21" s="105">
        <f t="shared" si="1"/>
        <v>39150</v>
      </c>
      <c r="D21" s="106">
        <f t="shared" si="2"/>
        <v>2007018</v>
      </c>
      <c r="E21" s="104">
        <f t="shared" si="3"/>
        <v>39117</v>
      </c>
      <c r="F21" s="104">
        <f t="shared" si="3"/>
        <v>39130</v>
      </c>
      <c r="G21" s="104">
        <f t="shared" si="3"/>
        <v>39146</v>
      </c>
      <c r="H21" s="104">
        <f t="shared" si="0"/>
        <v>39153</v>
      </c>
    </row>
    <row r="22" spans="1:8" ht="18">
      <c r="A22" s="107">
        <f aca="true" t="shared" si="4" ref="A22:C29">A21+14</f>
        <v>39145</v>
      </c>
      <c r="B22" s="107">
        <f t="shared" si="4"/>
        <v>39158</v>
      </c>
      <c r="C22" s="108">
        <f t="shared" si="4"/>
        <v>39164</v>
      </c>
      <c r="D22" s="18">
        <f t="shared" si="2"/>
        <v>2007019</v>
      </c>
      <c r="E22" s="107">
        <f aca="true" t="shared" si="5" ref="E22:G29">E21+14</f>
        <v>39131</v>
      </c>
      <c r="F22" s="107">
        <f t="shared" si="5"/>
        <v>39144</v>
      </c>
      <c r="G22" s="107">
        <v>39162</v>
      </c>
      <c r="H22" s="107">
        <f t="shared" si="0"/>
        <v>39167</v>
      </c>
    </row>
    <row r="23" spans="1:8" ht="18">
      <c r="A23" s="104">
        <f t="shared" si="4"/>
        <v>39159</v>
      </c>
      <c r="B23" s="104">
        <f t="shared" si="4"/>
        <v>39172</v>
      </c>
      <c r="C23" s="105">
        <f t="shared" si="4"/>
        <v>39178</v>
      </c>
      <c r="D23" s="106">
        <f t="shared" si="2"/>
        <v>2007020</v>
      </c>
      <c r="E23" s="104">
        <f t="shared" si="5"/>
        <v>39145</v>
      </c>
      <c r="F23" s="104">
        <f t="shared" si="5"/>
        <v>39158</v>
      </c>
      <c r="G23" s="104">
        <v>39174</v>
      </c>
      <c r="H23" s="104">
        <f t="shared" si="0"/>
        <v>39181</v>
      </c>
    </row>
    <row r="24" spans="1:8" ht="18">
      <c r="A24" s="107">
        <f t="shared" si="4"/>
        <v>39173</v>
      </c>
      <c r="B24" s="107">
        <f t="shared" si="4"/>
        <v>39186</v>
      </c>
      <c r="C24" s="108">
        <f t="shared" si="4"/>
        <v>39192</v>
      </c>
      <c r="D24" s="18">
        <f t="shared" si="2"/>
        <v>2007021</v>
      </c>
      <c r="E24" s="107">
        <f t="shared" si="5"/>
        <v>39159</v>
      </c>
      <c r="F24" s="107">
        <f t="shared" si="5"/>
        <v>39172</v>
      </c>
      <c r="G24" s="107">
        <f t="shared" si="5"/>
        <v>39188</v>
      </c>
      <c r="H24" s="107">
        <f t="shared" si="0"/>
        <v>39195</v>
      </c>
    </row>
    <row r="25" spans="1:8" ht="18">
      <c r="A25" s="104">
        <f t="shared" si="4"/>
        <v>39187</v>
      </c>
      <c r="B25" s="104">
        <f t="shared" si="4"/>
        <v>39200</v>
      </c>
      <c r="C25" s="105">
        <f t="shared" si="4"/>
        <v>39206</v>
      </c>
      <c r="D25" s="106">
        <f t="shared" si="2"/>
        <v>2007022</v>
      </c>
      <c r="E25" s="104">
        <f t="shared" si="5"/>
        <v>39173</v>
      </c>
      <c r="F25" s="104">
        <f t="shared" si="5"/>
        <v>39186</v>
      </c>
      <c r="G25" s="104">
        <f t="shared" si="5"/>
        <v>39202</v>
      </c>
      <c r="H25" s="104">
        <f t="shared" si="0"/>
        <v>39209</v>
      </c>
    </row>
    <row r="26" spans="1:8" ht="18">
      <c r="A26" s="107">
        <f t="shared" si="4"/>
        <v>39201</v>
      </c>
      <c r="B26" s="107">
        <f t="shared" si="4"/>
        <v>39214</v>
      </c>
      <c r="C26" s="108">
        <f t="shared" si="4"/>
        <v>39220</v>
      </c>
      <c r="D26" s="18">
        <f t="shared" si="2"/>
        <v>2007023</v>
      </c>
      <c r="E26" s="107">
        <f t="shared" si="5"/>
        <v>39187</v>
      </c>
      <c r="F26" s="107">
        <f t="shared" si="5"/>
        <v>39200</v>
      </c>
      <c r="G26" s="107">
        <f t="shared" si="5"/>
        <v>39216</v>
      </c>
      <c r="H26" s="107">
        <f t="shared" si="0"/>
        <v>39223</v>
      </c>
    </row>
    <row r="27" spans="1:8" ht="18">
      <c r="A27" s="104">
        <f t="shared" si="4"/>
        <v>39215</v>
      </c>
      <c r="B27" s="104">
        <f t="shared" si="4"/>
        <v>39228</v>
      </c>
      <c r="C27" s="105">
        <f t="shared" si="4"/>
        <v>39234</v>
      </c>
      <c r="D27" s="106">
        <f t="shared" si="2"/>
        <v>2007024</v>
      </c>
      <c r="E27" s="104">
        <f t="shared" si="5"/>
        <v>39201</v>
      </c>
      <c r="F27" s="104">
        <f t="shared" si="5"/>
        <v>39214</v>
      </c>
      <c r="G27" s="104">
        <v>39231</v>
      </c>
      <c r="H27" s="104">
        <f t="shared" si="0"/>
        <v>39237</v>
      </c>
    </row>
    <row r="28" spans="1:8" ht="18">
      <c r="A28" s="107">
        <f t="shared" si="4"/>
        <v>39229</v>
      </c>
      <c r="B28" s="107">
        <f t="shared" si="4"/>
        <v>39242</v>
      </c>
      <c r="C28" s="108">
        <f t="shared" si="4"/>
        <v>39248</v>
      </c>
      <c r="D28" s="18">
        <f t="shared" si="2"/>
        <v>2007025</v>
      </c>
      <c r="E28" s="107">
        <f t="shared" si="5"/>
        <v>39215</v>
      </c>
      <c r="F28" s="107">
        <f t="shared" si="5"/>
        <v>39228</v>
      </c>
      <c r="G28" s="107" t="s">
        <v>26</v>
      </c>
      <c r="H28" s="107">
        <f t="shared" si="0"/>
        <v>39251</v>
      </c>
    </row>
    <row r="29" spans="1:8" ht="18">
      <c r="A29" s="104">
        <f t="shared" si="4"/>
        <v>39243</v>
      </c>
      <c r="B29" s="104">
        <f t="shared" si="4"/>
        <v>39256</v>
      </c>
      <c r="C29" s="105">
        <f t="shared" si="4"/>
        <v>39262</v>
      </c>
      <c r="D29" s="106">
        <f t="shared" si="2"/>
        <v>2007026</v>
      </c>
      <c r="E29" s="104">
        <f t="shared" si="5"/>
        <v>39229</v>
      </c>
      <c r="F29" s="104">
        <f t="shared" si="5"/>
        <v>39242</v>
      </c>
      <c r="G29" s="104"/>
      <c r="H29" s="104">
        <f t="shared" si="0"/>
        <v>39265</v>
      </c>
    </row>
    <row r="30" spans="1:8" ht="18">
      <c r="A30" s="107"/>
      <c r="B30" s="107"/>
      <c r="C30" s="108"/>
      <c r="D30" s="18"/>
      <c r="E30" s="107"/>
      <c r="F30" s="107"/>
      <c r="G30" s="107"/>
      <c r="H30" s="107"/>
    </row>
    <row r="31" ht="12.75">
      <c r="A31" t="s">
        <v>25</v>
      </c>
    </row>
  </sheetData>
  <sheetProtection password="D83B" sheet="1" objects="1" scenarios="1" selectLockedCells="1" selectUnlockedCells="1"/>
  <mergeCells count="5">
    <mergeCell ref="A1:B1"/>
    <mergeCell ref="E1:F1"/>
    <mergeCell ref="A2:B2"/>
    <mergeCell ref="C2:D2"/>
    <mergeCell ref="E2:F2"/>
  </mergeCells>
  <printOptions/>
  <pageMargins left="0.25" right="0.2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3" width="12.140625" style="0" bestFit="1" customWidth="1"/>
    <col min="4" max="4" width="15.8515625" style="0" bestFit="1" customWidth="1"/>
    <col min="5" max="5" width="12.140625" style="0" bestFit="1" customWidth="1"/>
    <col min="6" max="6" width="13.140625" style="0" customWidth="1"/>
    <col min="7" max="7" width="15.28125" style="123" customWidth="1"/>
    <col min="8" max="8" width="13.00390625" style="0" bestFit="1" customWidth="1"/>
  </cols>
  <sheetData>
    <row r="1" spans="1:8" ht="18.75" thickBot="1">
      <c r="A1" s="274" t="s">
        <v>10</v>
      </c>
      <c r="B1" s="282"/>
      <c r="C1" s="287" t="s">
        <v>35</v>
      </c>
      <c r="D1" s="288" t="s">
        <v>6</v>
      </c>
      <c r="E1" s="283" t="s">
        <v>9</v>
      </c>
      <c r="F1" s="275"/>
      <c r="G1" s="12" t="s">
        <v>16</v>
      </c>
      <c r="H1" s="13" t="s">
        <v>15</v>
      </c>
    </row>
    <row r="2" spans="1:8" ht="18.75" thickBot="1">
      <c r="A2" s="277" t="s">
        <v>3</v>
      </c>
      <c r="B2" s="284"/>
      <c r="C2" s="287" t="s">
        <v>27</v>
      </c>
      <c r="D2" s="288"/>
      <c r="E2" s="285" t="s">
        <v>3</v>
      </c>
      <c r="F2" s="278"/>
      <c r="G2" s="19" t="s">
        <v>29</v>
      </c>
      <c r="H2" s="20" t="s">
        <v>12</v>
      </c>
    </row>
    <row r="3" spans="1:8" ht="18">
      <c r="A3" s="21" t="s">
        <v>0</v>
      </c>
      <c r="B3" s="15" t="s">
        <v>1</v>
      </c>
      <c r="C3" s="80" t="s">
        <v>18</v>
      </c>
      <c r="D3" s="81" t="s">
        <v>11</v>
      </c>
      <c r="E3" s="22" t="s">
        <v>0</v>
      </c>
      <c r="F3" s="18" t="s">
        <v>1</v>
      </c>
      <c r="G3" s="23" t="s">
        <v>14</v>
      </c>
      <c r="H3" s="24" t="s">
        <v>13</v>
      </c>
    </row>
    <row r="4" spans="1:8" ht="18">
      <c r="A4" s="104">
        <v>39257</v>
      </c>
      <c r="B4" s="104">
        <v>39270</v>
      </c>
      <c r="C4" s="105">
        <v>39276</v>
      </c>
      <c r="D4" s="106">
        <v>2008001</v>
      </c>
      <c r="E4" s="104">
        <f>A4-14</f>
        <v>39243</v>
      </c>
      <c r="F4" s="104">
        <f>E4+13</f>
        <v>39256</v>
      </c>
      <c r="G4" s="118">
        <f>C4-4</f>
        <v>39272</v>
      </c>
      <c r="H4" s="104">
        <f>C4+3</f>
        <v>39279</v>
      </c>
    </row>
    <row r="5" spans="1:8" ht="18">
      <c r="A5" s="107">
        <v>39271</v>
      </c>
      <c r="B5" s="107">
        <v>39284</v>
      </c>
      <c r="C5" s="108">
        <f>C4+14</f>
        <v>39290</v>
      </c>
      <c r="D5" s="106">
        <v>2008002</v>
      </c>
      <c r="E5" s="107">
        <f>E4+14</f>
        <v>39257</v>
      </c>
      <c r="F5" s="107">
        <f>F4+14</f>
        <v>39270</v>
      </c>
      <c r="G5" s="119">
        <f>G4+14</f>
        <v>39286</v>
      </c>
      <c r="H5" s="107">
        <f aca="true" t="shared" si="0" ref="H5:H29">C5+3</f>
        <v>39293</v>
      </c>
    </row>
    <row r="6" spans="1:8" ht="18">
      <c r="A6" s="104">
        <f aca="true" t="shared" si="1" ref="A6:C21">A5+14</f>
        <v>39285</v>
      </c>
      <c r="B6" s="104">
        <f t="shared" si="1"/>
        <v>39298</v>
      </c>
      <c r="C6" s="105">
        <f t="shared" si="1"/>
        <v>39304</v>
      </c>
      <c r="D6" s="106">
        <v>2008003</v>
      </c>
      <c r="E6" s="104">
        <f aca="true" t="shared" si="2" ref="E6:G22">E5+14</f>
        <v>39271</v>
      </c>
      <c r="F6" s="104">
        <f t="shared" si="2"/>
        <v>39284</v>
      </c>
      <c r="G6" s="120">
        <f t="shared" si="2"/>
        <v>39300</v>
      </c>
      <c r="H6" s="104">
        <f t="shared" si="0"/>
        <v>39307</v>
      </c>
    </row>
    <row r="7" spans="1:8" ht="18">
      <c r="A7" s="107">
        <f t="shared" si="1"/>
        <v>39299</v>
      </c>
      <c r="B7" s="107">
        <f t="shared" si="1"/>
        <v>39312</v>
      </c>
      <c r="C7" s="108">
        <f t="shared" si="1"/>
        <v>39318</v>
      </c>
      <c r="D7" s="106">
        <v>2008004</v>
      </c>
      <c r="E7" s="107">
        <f t="shared" si="2"/>
        <v>39285</v>
      </c>
      <c r="F7" s="107">
        <f t="shared" si="2"/>
        <v>39298</v>
      </c>
      <c r="G7" s="119">
        <f t="shared" si="2"/>
        <v>39314</v>
      </c>
      <c r="H7" s="107">
        <f t="shared" si="0"/>
        <v>39321</v>
      </c>
    </row>
    <row r="8" spans="1:8" ht="18">
      <c r="A8" s="104">
        <f t="shared" si="1"/>
        <v>39313</v>
      </c>
      <c r="B8" s="104">
        <f t="shared" si="1"/>
        <v>39326</v>
      </c>
      <c r="C8" s="105">
        <f t="shared" si="1"/>
        <v>39332</v>
      </c>
      <c r="D8" s="106">
        <v>2008005</v>
      </c>
      <c r="E8" s="104">
        <f t="shared" si="2"/>
        <v>39299</v>
      </c>
      <c r="F8" s="104">
        <f t="shared" si="2"/>
        <v>39312</v>
      </c>
      <c r="G8" s="120" t="s">
        <v>34</v>
      </c>
      <c r="H8" s="104">
        <f t="shared" si="0"/>
        <v>39335</v>
      </c>
    </row>
    <row r="9" spans="1:8" ht="18">
      <c r="A9" s="107">
        <f t="shared" si="1"/>
        <v>39327</v>
      </c>
      <c r="B9" s="107">
        <f t="shared" si="1"/>
        <v>39340</v>
      </c>
      <c r="C9" s="108">
        <f t="shared" si="1"/>
        <v>39346</v>
      </c>
      <c r="D9" s="106">
        <v>2008006</v>
      </c>
      <c r="E9" s="107">
        <f t="shared" si="2"/>
        <v>39313</v>
      </c>
      <c r="F9" s="107">
        <f t="shared" si="2"/>
        <v>39326</v>
      </c>
      <c r="G9" s="119">
        <v>39342</v>
      </c>
      <c r="H9" s="107">
        <f t="shared" si="0"/>
        <v>39349</v>
      </c>
    </row>
    <row r="10" spans="1:8" ht="18">
      <c r="A10" s="104">
        <f t="shared" si="1"/>
        <v>39341</v>
      </c>
      <c r="B10" s="104">
        <f t="shared" si="1"/>
        <v>39354</v>
      </c>
      <c r="C10" s="105">
        <f t="shared" si="1"/>
        <v>39360</v>
      </c>
      <c r="D10" s="106">
        <v>2008007</v>
      </c>
      <c r="E10" s="104">
        <f t="shared" si="2"/>
        <v>39327</v>
      </c>
      <c r="F10" s="104">
        <f t="shared" si="2"/>
        <v>39340</v>
      </c>
      <c r="G10" s="120">
        <f t="shared" si="2"/>
        <v>39356</v>
      </c>
      <c r="H10" s="104">
        <f t="shared" si="0"/>
        <v>39363</v>
      </c>
    </row>
    <row r="11" spans="1:8" ht="18">
      <c r="A11" s="107">
        <f t="shared" si="1"/>
        <v>39355</v>
      </c>
      <c r="B11" s="107">
        <f t="shared" si="1"/>
        <v>39368</v>
      </c>
      <c r="C11" s="108">
        <f t="shared" si="1"/>
        <v>39374</v>
      </c>
      <c r="D11" s="106">
        <v>2008008</v>
      </c>
      <c r="E11" s="107">
        <f t="shared" si="2"/>
        <v>39341</v>
      </c>
      <c r="F11" s="107">
        <f t="shared" si="2"/>
        <v>39354</v>
      </c>
      <c r="G11" s="119">
        <f t="shared" si="2"/>
        <v>39370</v>
      </c>
      <c r="H11" s="107">
        <f t="shared" si="0"/>
        <v>39377</v>
      </c>
    </row>
    <row r="12" spans="1:8" ht="18">
      <c r="A12" s="104">
        <f t="shared" si="1"/>
        <v>39369</v>
      </c>
      <c r="B12" s="104">
        <f t="shared" si="1"/>
        <v>39382</v>
      </c>
      <c r="C12" s="105">
        <f t="shared" si="1"/>
        <v>39388</v>
      </c>
      <c r="D12" s="106">
        <v>2008009</v>
      </c>
      <c r="E12" s="104">
        <f t="shared" si="2"/>
        <v>39355</v>
      </c>
      <c r="F12" s="104">
        <f t="shared" si="2"/>
        <v>39368</v>
      </c>
      <c r="G12" s="120">
        <f t="shared" si="2"/>
        <v>39384</v>
      </c>
      <c r="H12" s="104">
        <f t="shared" si="0"/>
        <v>39391</v>
      </c>
    </row>
    <row r="13" spans="1:8" ht="18">
      <c r="A13" s="107">
        <f t="shared" si="1"/>
        <v>39383</v>
      </c>
      <c r="B13" s="107">
        <f t="shared" si="1"/>
        <v>39396</v>
      </c>
      <c r="C13" s="108">
        <f t="shared" si="1"/>
        <v>39402</v>
      </c>
      <c r="D13" s="106">
        <v>2008010</v>
      </c>
      <c r="E13" s="107">
        <f t="shared" si="2"/>
        <v>39369</v>
      </c>
      <c r="F13" s="107">
        <f t="shared" si="2"/>
        <v>39382</v>
      </c>
      <c r="G13" s="119">
        <f t="shared" si="2"/>
        <v>39398</v>
      </c>
      <c r="H13" s="107">
        <f t="shared" si="0"/>
        <v>39405</v>
      </c>
    </row>
    <row r="14" spans="1:8" ht="18">
      <c r="A14" s="104">
        <f t="shared" si="1"/>
        <v>39397</v>
      </c>
      <c r="B14" s="104">
        <f t="shared" si="1"/>
        <v>39410</v>
      </c>
      <c r="C14" s="105">
        <f t="shared" si="1"/>
        <v>39416</v>
      </c>
      <c r="D14" s="106">
        <v>2008011</v>
      </c>
      <c r="E14" s="104">
        <f t="shared" si="2"/>
        <v>39383</v>
      </c>
      <c r="F14" s="104">
        <f t="shared" si="2"/>
        <v>39396</v>
      </c>
      <c r="G14" s="120">
        <v>39412</v>
      </c>
      <c r="H14" s="104">
        <f t="shared" si="0"/>
        <v>39419</v>
      </c>
    </row>
    <row r="15" spans="1:8" ht="18">
      <c r="A15" s="107">
        <f t="shared" si="1"/>
        <v>39411</v>
      </c>
      <c r="B15" s="107">
        <f t="shared" si="1"/>
        <v>39424</v>
      </c>
      <c r="C15" s="108">
        <f t="shared" si="1"/>
        <v>39430</v>
      </c>
      <c r="D15" s="106">
        <v>2008012</v>
      </c>
      <c r="E15" s="107">
        <f t="shared" si="2"/>
        <v>39397</v>
      </c>
      <c r="F15" s="107">
        <f t="shared" si="2"/>
        <v>39410</v>
      </c>
      <c r="G15" s="119">
        <v>39426</v>
      </c>
      <c r="H15" s="107">
        <f t="shared" si="0"/>
        <v>39433</v>
      </c>
    </row>
    <row r="16" spans="1:8" ht="18.75" thickBot="1">
      <c r="A16" s="112">
        <f t="shared" si="1"/>
        <v>39425</v>
      </c>
      <c r="B16" s="112">
        <f t="shared" si="1"/>
        <v>39438</v>
      </c>
      <c r="C16" s="113">
        <f t="shared" si="1"/>
        <v>39444</v>
      </c>
      <c r="D16" s="114">
        <v>2008013</v>
      </c>
      <c r="E16" s="112">
        <f t="shared" si="2"/>
        <v>39411</v>
      </c>
      <c r="F16" s="112">
        <f t="shared" si="2"/>
        <v>39424</v>
      </c>
      <c r="G16" s="121"/>
      <c r="H16" s="112">
        <v>39084</v>
      </c>
    </row>
    <row r="17" spans="1:8" ht="18">
      <c r="A17" s="109">
        <f t="shared" si="1"/>
        <v>39439</v>
      </c>
      <c r="B17" s="109">
        <f t="shared" si="1"/>
        <v>39452</v>
      </c>
      <c r="C17" s="110">
        <f t="shared" si="1"/>
        <v>39458</v>
      </c>
      <c r="D17" s="111">
        <v>2008014</v>
      </c>
      <c r="E17" s="109">
        <f t="shared" si="2"/>
        <v>39425</v>
      </c>
      <c r="F17" s="109">
        <f t="shared" si="2"/>
        <v>39438</v>
      </c>
      <c r="G17" s="122">
        <v>39454</v>
      </c>
      <c r="H17" s="109">
        <f t="shared" si="0"/>
        <v>39461</v>
      </c>
    </row>
    <row r="18" spans="1:8" ht="18">
      <c r="A18" s="107">
        <f t="shared" si="1"/>
        <v>39453</v>
      </c>
      <c r="B18" s="107">
        <f t="shared" si="1"/>
        <v>39466</v>
      </c>
      <c r="C18" s="108">
        <f t="shared" si="1"/>
        <v>39472</v>
      </c>
      <c r="D18" s="106">
        <v>2008015</v>
      </c>
      <c r="E18" s="107">
        <f t="shared" si="2"/>
        <v>39439</v>
      </c>
      <c r="F18" s="107">
        <f t="shared" si="2"/>
        <v>39452</v>
      </c>
      <c r="G18" s="119">
        <v>39468</v>
      </c>
      <c r="H18" s="107">
        <f t="shared" si="0"/>
        <v>39475</v>
      </c>
    </row>
    <row r="19" spans="1:8" ht="18">
      <c r="A19" s="104">
        <f t="shared" si="1"/>
        <v>39467</v>
      </c>
      <c r="B19" s="104">
        <f t="shared" si="1"/>
        <v>39480</v>
      </c>
      <c r="C19" s="105">
        <f t="shared" si="1"/>
        <v>39486</v>
      </c>
      <c r="D19" s="106">
        <v>2008016</v>
      </c>
      <c r="E19" s="104">
        <f t="shared" si="2"/>
        <v>39453</v>
      </c>
      <c r="F19" s="104">
        <f t="shared" si="2"/>
        <v>39466</v>
      </c>
      <c r="G19" s="120">
        <f t="shared" si="2"/>
        <v>39482</v>
      </c>
      <c r="H19" s="104">
        <f t="shared" si="0"/>
        <v>39489</v>
      </c>
    </row>
    <row r="20" spans="1:8" ht="18">
      <c r="A20" s="107">
        <f t="shared" si="1"/>
        <v>39481</v>
      </c>
      <c r="B20" s="107">
        <f t="shared" si="1"/>
        <v>39494</v>
      </c>
      <c r="C20" s="108">
        <f t="shared" si="1"/>
        <v>39500</v>
      </c>
      <c r="D20" s="106">
        <v>2008017</v>
      </c>
      <c r="E20" s="107">
        <f t="shared" si="2"/>
        <v>39467</v>
      </c>
      <c r="F20" s="107">
        <f t="shared" si="2"/>
        <v>39480</v>
      </c>
      <c r="G20" s="119">
        <f t="shared" si="2"/>
        <v>39496</v>
      </c>
      <c r="H20" s="107">
        <f t="shared" si="0"/>
        <v>39503</v>
      </c>
    </row>
    <row r="21" spans="1:8" ht="18">
      <c r="A21" s="104">
        <f t="shared" si="1"/>
        <v>39495</v>
      </c>
      <c r="B21" s="104">
        <f t="shared" si="1"/>
        <v>39508</v>
      </c>
      <c r="C21" s="105">
        <f t="shared" si="1"/>
        <v>39514</v>
      </c>
      <c r="D21" s="106">
        <v>2008018</v>
      </c>
      <c r="E21" s="104">
        <f t="shared" si="2"/>
        <v>39481</v>
      </c>
      <c r="F21" s="104">
        <f t="shared" si="2"/>
        <v>39494</v>
      </c>
      <c r="G21" s="120">
        <f>G20+13</f>
        <v>39509</v>
      </c>
      <c r="H21" s="104">
        <f t="shared" si="0"/>
        <v>39517</v>
      </c>
    </row>
    <row r="22" spans="1:8" ht="18">
      <c r="A22" s="107">
        <f aca="true" t="shared" si="3" ref="A22:C29">A21+14</f>
        <v>39509</v>
      </c>
      <c r="B22" s="107">
        <f t="shared" si="3"/>
        <v>39522</v>
      </c>
      <c r="C22" s="108">
        <f t="shared" si="3"/>
        <v>39528</v>
      </c>
      <c r="D22" s="106">
        <v>2008019</v>
      </c>
      <c r="E22" s="107">
        <f aca="true" t="shared" si="4" ref="E22:G29">E21+14</f>
        <v>39495</v>
      </c>
      <c r="F22" s="107">
        <f t="shared" si="4"/>
        <v>39508</v>
      </c>
      <c r="G22" s="119">
        <f t="shared" si="2"/>
        <v>39523</v>
      </c>
      <c r="H22" s="107">
        <f t="shared" si="0"/>
        <v>39531</v>
      </c>
    </row>
    <row r="23" spans="1:8" ht="18">
      <c r="A23" s="104">
        <f t="shared" si="3"/>
        <v>39523</v>
      </c>
      <c r="B23" s="104">
        <f t="shared" si="3"/>
        <v>39536</v>
      </c>
      <c r="C23" s="105">
        <f t="shared" si="3"/>
        <v>39542</v>
      </c>
      <c r="D23" s="106">
        <v>2008020</v>
      </c>
      <c r="E23" s="104">
        <f t="shared" si="4"/>
        <v>39509</v>
      </c>
      <c r="F23" s="104">
        <f t="shared" si="4"/>
        <v>39522</v>
      </c>
      <c r="G23" s="120">
        <f t="shared" si="4"/>
        <v>39537</v>
      </c>
      <c r="H23" s="104">
        <f t="shared" si="0"/>
        <v>39545</v>
      </c>
    </row>
    <row r="24" spans="1:8" ht="18">
      <c r="A24" s="107">
        <f t="shared" si="3"/>
        <v>39537</v>
      </c>
      <c r="B24" s="107">
        <f t="shared" si="3"/>
        <v>39550</v>
      </c>
      <c r="C24" s="108">
        <f t="shared" si="3"/>
        <v>39556</v>
      </c>
      <c r="D24" s="106">
        <v>2008021</v>
      </c>
      <c r="E24" s="107">
        <f t="shared" si="4"/>
        <v>39523</v>
      </c>
      <c r="F24" s="107">
        <f t="shared" si="4"/>
        <v>39536</v>
      </c>
      <c r="G24" s="119">
        <f t="shared" si="4"/>
        <v>39551</v>
      </c>
      <c r="H24" s="107">
        <f t="shared" si="0"/>
        <v>39559</v>
      </c>
    </row>
    <row r="25" spans="1:8" ht="18">
      <c r="A25" s="104">
        <f t="shared" si="3"/>
        <v>39551</v>
      </c>
      <c r="B25" s="104">
        <f t="shared" si="3"/>
        <v>39564</v>
      </c>
      <c r="C25" s="105">
        <f t="shared" si="3"/>
        <v>39570</v>
      </c>
      <c r="D25" s="106">
        <v>2008022</v>
      </c>
      <c r="E25" s="104">
        <f t="shared" si="4"/>
        <v>39537</v>
      </c>
      <c r="F25" s="104">
        <f t="shared" si="4"/>
        <v>39550</v>
      </c>
      <c r="G25" s="120">
        <f t="shared" si="4"/>
        <v>39565</v>
      </c>
      <c r="H25" s="104">
        <f t="shared" si="0"/>
        <v>39573</v>
      </c>
    </row>
    <row r="26" spans="1:8" ht="18">
      <c r="A26" s="107">
        <f t="shared" si="3"/>
        <v>39565</v>
      </c>
      <c r="B26" s="107">
        <f t="shared" si="3"/>
        <v>39578</v>
      </c>
      <c r="C26" s="108">
        <f t="shared" si="3"/>
        <v>39584</v>
      </c>
      <c r="D26" s="106">
        <v>2008023</v>
      </c>
      <c r="E26" s="107">
        <f t="shared" si="4"/>
        <v>39551</v>
      </c>
      <c r="F26" s="107">
        <f t="shared" si="4"/>
        <v>39564</v>
      </c>
      <c r="G26" s="119">
        <f t="shared" si="4"/>
        <v>39579</v>
      </c>
      <c r="H26" s="107">
        <f t="shared" si="0"/>
        <v>39587</v>
      </c>
    </row>
    <row r="27" spans="1:8" ht="18">
      <c r="A27" s="104">
        <f t="shared" si="3"/>
        <v>39579</v>
      </c>
      <c r="B27" s="104">
        <f t="shared" si="3"/>
        <v>39592</v>
      </c>
      <c r="C27" s="105">
        <f t="shared" si="3"/>
        <v>39598</v>
      </c>
      <c r="D27" s="106">
        <v>2008024</v>
      </c>
      <c r="E27" s="104">
        <f t="shared" si="4"/>
        <v>39565</v>
      </c>
      <c r="F27" s="104">
        <f t="shared" si="4"/>
        <v>39578</v>
      </c>
      <c r="G27" s="120" t="s">
        <v>36</v>
      </c>
      <c r="H27" s="104">
        <f t="shared" si="0"/>
        <v>39601</v>
      </c>
    </row>
    <row r="28" spans="1:8" ht="18">
      <c r="A28" s="107">
        <f t="shared" si="3"/>
        <v>39593</v>
      </c>
      <c r="B28" s="107">
        <f t="shared" si="3"/>
        <v>39606</v>
      </c>
      <c r="C28" s="108">
        <f t="shared" si="3"/>
        <v>39612</v>
      </c>
      <c r="D28" s="106">
        <v>2008025</v>
      </c>
      <c r="E28" s="107">
        <f t="shared" si="4"/>
        <v>39579</v>
      </c>
      <c r="F28" s="107">
        <f t="shared" si="4"/>
        <v>39592</v>
      </c>
      <c r="G28" s="119" t="s">
        <v>37</v>
      </c>
      <c r="H28" s="107">
        <f t="shared" si="0"/>
        <v>39615</v>
      </c>
    </row>
    <row r="29" spans="1:8" ht="18">
      <c r="A29" s="104">
        <v>39607</v>
      </c>
      <c r="B29" s="104">
        <v>39620</v>
      </c>
      <c r="C29" s="105">
        <f t="shared" si="3"/>
        <v>39626</v>
      </c>
      <c r="D29" s="106">
        <v>2008026</v>
      </c>
      <c r="E29" s="104">
        <f t="shared" si="4"/>
        <v>39593</v>
      </c>
      <c r="F29" s="104">
        <f t="shared" si="4"/>
        <v>39606</v>
      </c>
      <c r="G29" s="118"/>
      <c r="H29" s="104">
        <f t="shared" si="0"/>
        <v>39629</v>
      </c>
    </row>
    <row r="30" spans="1:8" ht="18">
      <c r="A30" s="107"/>
      <c r="B30" s="107"/>
      <c r="C30" s="108"/>
      <c r="D30" s="18"/>
      <c r="E30" s="107"/>
      <c r="F30" s="107"/>
      <c r="G30" s="119"/>
      <c r="H30" s="107"/>
    </row>
    <row r="31" spans="1:4" ht="12.75">
      <c r="A31" s="116" t="s">
        <v>30</v>
      </c>
      <c r="B31" s="117" t="s">
        <v>31</v>
      </c>
      <c r="C31" s="117"/>
      <c r="D31" s="117"/>
    </row>
    <row r="32" spans="1:4" ht="12.75">
      <c r="A32" s="116" t="s">
        <v>33</v>
      </c>
      <c r="B32" s="117" t="s">
        <v>32</v>
      </c>
      <c r="C32" s="117"/>
      <c r="D32" s="117"/>
    </row>
    <row r="33" spans="1:2" ht="12.75">
      <c r="A33" s="115"/>
      <c r="B33" t="s">
        <v>28</v>
      </c>
    </row>
  </sheetData>
  <sheetProtection password="D83B" sheet="1" objects="1" scenarios="1" selectLockedCells="1" selectUnlockedCells="1"/>
  <mergeCells count="6">
    <mergeCell ref="A1:B1"/>
    <mergeCell ref="E1:F1"/>
    <mergeCell ref="A2:B2"/>
    <mergeCell ref="C2:D2"/>
    <mergeCell ref="E2:F2"/>
    <mergeCell ref="C1:D1"/>
  </mergeCells>
  <printOptions/>
  <pageMargins left="0.75" right="0.75" top="1" bottom="1" header="0.5" footer="0.5"/>
  <pageSetup horizontalDpi="600" verticalDpi="600" orientation="portrait" scale="86" r:id="rId1"/>
  <ignoredErrors>
    <ignoredError sqref="G2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2.140625" style="128" bestFit="1" customWidth="1"/>
    <col min="2" max="2" width="12.421875" style="128" customWidth="1"/>
    <col min="3" max="3" width="12.140625" style="0" bestFit="1" customWidth="1"/>
    <col min="4" max="4" width="12.28125" style="0" bestFit="1" customWidth="1"/>
    <col min="5" max="6" width="12.140625" style="126" bestFit="1" customWidth="1"/>
    <col min="7" max="7" width="14.57421875" style="0" customWidth="1"/>
    <col min="8" max="8" width="13.00390625" style="0" bestFit="1" customWidth="1"/>
  </cols>
  <sheetData>
    <row r="1" spans="1:8" ht="18.75" thickBot="1">
      <c r="A1" s="290" t="s">
        <v>10</v>
      </c>
      <c r="B1" s="291"/>
      <c r="C1" s="287" t="s">
        <v>35</v>
      </c>
      <c r="D1" s="288" t="s">
        <v>6</v>
      </c>
      <c r="E1" s="283" t="s">
        <v>9</v>
      </c>
      <c r="F1" s="275"/>
      <c r="G1" s="12" t="s">
        <v>16</v>
      </c>
      <c r="H1" s="13" t="s">
        <v>15</v>
      </c>
    </row>
    <row r="2" spans="1:8" ht="18.75" thickBot="1">
      <c r="A2" s="292" t="s">
        <v>3</v>
      </c>
      <c r="B2" s="293"/>
      <c r="C2" s="287" t="s">
        <v>38</v>
      </c>
      <c r="D2" s="288"/>
      <c r="E2" s="285" t="s">
        <v>3</v>
      </c>
      <c r="F2" s="278"/>
      <c r="G2" s="19" t="s">
        <v>29</v>
      </c>
      <c r="H2" s="20" t="s">
        <v>12</v>
      </c>
    </row>
    <row r="3" spans="1:8" ht="18">
      <c r="A3" s="124" t="s">
        <v>0</v>
      </c>
      <c r="B3" s="125" t="s">
        <v>1</v>
      </c>
      <c r="C3" s="80" t="s">
        <v>18</v>
      </c>
      <c r="D3" s="81" t="s">
        <v>40</v>
      </c>
      <c r="E3" s="129" t="s">
        <v>0</v>
      </c>
      <c r="F3" s="108" t="s">
        <v>1</v>
      </c>
      <c r="G3" s="23" t="s">
        <v>14</v>
      </c>
      <c r="H3" s="24" t="s">
        <v>13</v>
      </c>
    </row>
    <row r="4" spans="1:8" ht="18">
      <c r="A4" s="135">
        <v>39621</v>
      </c>
      <c r="B4" s="136">
        <v>39634</v>
      </c>
      <c r="C4" s="137">
        <v>39640</v>
      </c>
      <c r="D4" s="138">
        <v>2009001</v>
      </c>
      <c r="E4" s="139">
        <v>39607</v>
      </c>
      <c r="F4" s="139">
        <v>39620</v>
      </c>
      <c r="G4" s="131" t="s">
        <v>39</v>
      </c>
      <c r="H4" s="148">
        <f>C4+3</f>
        <v>39643</v>
      </c>
    </row>
    <row r="5" spans="1:8" ht="18">
      <c r="A5" s="135">
        <v>39635</v>
      </c>
      <c r="B5" s="136">
        <v>39648</v>
      </c>
      <c r="C5" s="137">
        <f aca="true" t="shared" si="0" ref="C5:C20">C4+14</f>
        <v>39654</v>
      </c>
      <c r="D5" s="138">
        <v>2009002</v>
      </c>
      <c r="E5" s="139">
        <v>39621</v>
      </c>
      <c r="F5" s="139">
        <v>39634</v>
      </c>
      <c r="G5" s="134">
        <v>39650</v>
      </c>
      <c r="H5" s="148">
        <f aca="true" t="shared" si="1" ref="H5:H29">C5+3</f>
        <v>39657</v>
      </c>
    </row>
    <row r="6" spans="1:8" ht="18">
      <c r="A6" s="135">
        <v>39649</v>
      </c>
      <c r="B6" s="136">
        <v>39662</v>
      </c>
      <c r="C6" s="137">
        <f t="shared" si="0"/>
        <v>39668</v>
      </c>
      <c r="D6" s="138">
        <v>2009003</v>
      </c>
      <c r="E6" s="139">
        <v>39635</v>
      </c>
      <c r="F6" s="139">
        <v>39648</v>
      </c>
      <c r="G6" s="132">
        <v>39657</v>
      </c>
      <c r="H6" s="148">
        <f t="shared" si="1"/>
        <v>39671</v>
      </c>
    </row>
    <row r="7" spans="1:8" ht="18">
      <c r="A7" s="135">
        <v>39663</v>
      </c>
      <c r="B7" s="136">
        <v>39676</v>
      </c>
      <c r="C7" s="137">
        <f t="shared" si="0"/>
        <v>39682</v>
      </c>
      <c r="D7" s="138">
        <v>2009004</v>
      </c>
      <c r="E7" s="139">
        <v>39649</v>
      </c>
      <c r="F7" s="139">
        <v>39662</v>
      </c>
      <c r="G7" s="132">
        <v>39678</v>
      </c>
      <c r="H7" s="148">
        <f t="shared" si="1"/>
        <v>39685</v>
      </c>
    </row>
    <row r="8" spans="1:8" ht="18">
      <c r="A8" s="135">
        <v>39677</v>
      </c>
      <c r="B8" s="136">
        <v>39690</v>
      </c>
      <c r="C8" s="137">
        <f t="shared" si="0"/>
        <v>39696</v>
      </c>
      <c r="D8" s="138">
        <v>2009005</v>
      </c>
      <c r="E8" s="139">
        <v>39663</v>
      </c>
      <c r="F8" s="139">
        <v>39676</v>
      </c>
      <c r="G8" s="132" t="s">
        <v>44</v>
      </c>
      <c r="H8" s="148">
        <f t="shared" si="1"/>
        <v>39699</v>
      </c>
    </row>
    <row r="9" spans="1:8" ht="18">
      <c r="A9" s="135">
        <v>39691</v>
      </c>
      <c r="B9" s="136">
        <v>39704</v>
      </c>
      <c r="C9" s="137">
        <f t="shared" si="0"/>
        <v>39710</v>
      </c>
      <c r="D9" s="138">
        <v>2009006</v>
      </c>
      <c r="E9" s="139">
        <v>39677</v>
      </c>
      <c r="F9" s="139">
        <v>39690</v>
      </c>
      <c r="G9" s="132">
        <v>39706</v>
      </c>
      <c r="H9" s="148">
        <f t="shared" si="1"/>
        <v>39713</v>
      </c>
    </row>
    <row r="10" spans="1:8" ht="18">
      <c r="A10" s="135">
        <v>39705</v>
      </c>
      <c r="B10" s="136">
        <v>39718</v>
      </c>
      <c r="C10" s="137">
        <f t="shared" si="0"/>
        <v>39724</v>
      </c>
      <c r="D10" s="138">
        <v>2009007</v>
      </c>
      <c r="E10" s="139">
        <v>39691</v>
      </c>
      <c r="F10" s="139">
        <v>39704</v>
      </c>
      <c r="G10" s="132">
        <v>39720</v>
      </c>
      <c r="H10" s="148">
        <f t="shared" si="1"/>
        <v>39727</v>
      </c>
    </row>
    <row r="11" spans="1:8" ht="18">
      <c r="A11" s="135">
        <v>39719</v>
      </c>
      <c r="B11" s="136">
        <v>39732</v>
      </c>
      <c r="C11" s="137">
        <f t="shared" si="0"/>
        <v>39738</v>
      </c>
      <c r="D11" s="138">
        <v>2009008</v>
      </c>
      <c r="E11" s="139">
        <v>39705</v>
      </c>
      <c r="F11" s="139">
        <v>39718</v>
      </c>
      <c r="G11" s="132">
        <v>39734</v>
      </c>
      <c r="H11" s="148">
        <f t="shared" si="1"/>
        <v>39741</v>
      </c>
    </row>
    <row r="12" spans="1:8" ht="18">
      <c r="A12" s="135">
        <v>39733</v>
      </c>
      <c r="B12" s="136">
        <v>39746</v>
      </c>
      <c r="C12" s="137">
        <f t="shared" si="0"/>
        <v>39752</v>
      </c>
      <c r="D12" s="138">
        <v>2009009</v>
      </c>
      <c r="E12" s="139">
        <v>39719</v>
      </c>
      <c r="F12" s="139">
        <v>39732</v>
      </c>
      <c r="G12" s="132">
        <v>39748</v>
      </c>
      <c r="H12" s="148">
        <f t="shared" si="1"/>
        <v>39755</v>
      </c>
    </row>
    <row r="13" spans="1:8" ht="18">
      <c r="A13" s="135">
        <v>39747</v>
      </c>
      <c r="B13" s="136">
        <v>39760</v>
      </c>
      <c r="C13" s="137">
        <f t="shared" si="0"/>
        <v>39766</v>
      </c>
      <c r="D13" s="138">
        <v>2009010</v>
      </c>
      <c r="E13" s="139">
        <v>39733</v>
      </c>
      <c r="F13" s="139">
        <v>39746</v>
      </c>
      <c r="G13" s="132">
        <v>39762</v>
      </c>
      <c r="H13" s="148">
        <f t="shared" si="1"/>
        <v>39769</v>
      </c>
    </row>
    <row r="14" spans="1:8" ht="18">
      <c r="A14" s="135">
        <v>39761</v>
      </c>
      <c r="B14" s="136">
        <v>39774</v>
      </c>
      <c r="C14" s="137">
        <f t="shared" si="0"/>
        <v>39780</v>
      </c>
      <c r="D14" s="138">
        <v>2009011</v>
      </c>
      <c r="E14" s="139">
        <v>39747</v>
      </c>
      <c r="F14" s="139">
        <v>39760</v>
      </c>
      <c r="G14" s="132" t="s">
        <v>43</v>
      </c>
      <c r="H14" s="148">
        <f t="shared" si="1"/>
        <v>39783</v>
      </c>
    </row>
    <row r="15" spans="1:8" ht="18">
      <c r="A15" s="135">
        <v>39775</v>
      </c>
      <c r="B15" s="136">
        <v>39788</v>
      </c>
      <c r="C15" s="137">
        <f t="shared" si="0"/>
        <v>39794</v>
      </c>
      <c r="D15" s="138">
        <v>2009012</v>
      </c>
      <c r="E15" s="139">
        <v>39761</v>
      </c>
      <c r="F15" s="139">
        <v>39774</v>
      </c>
      <c r="G15" s="132">
        <v>39790</v>
      </c>
      <c r="H15" s="148">
        <f t="shared" si="1"/>
        <v>39797</v>
      </c>
    </row>
    <row r="16" spans="1:8" ht="18.75" thickBot="1">
      <c r="A16" s="140">
        <v>39789</v>
      </c>
      <c r="B16" s="130">
        <v>39802</v>
      </c>
      <c r="C16" s="141">
        <f t="shared" si="0"/>
        <v>39808</v>
      </c>
      <c r="D16" s="142">
        <v>2009013</v>
      </c>
      <c r="E16" s="143">
        <v>39775</v>
      </c>
      <c r="F16" s="143">
        <v>39788</v>
      </c>
      <c r="G16" s="133" t="s">
        <v>39</v>
      </c>
      <c r="H16" s="149">
        <v>39084</v>
      </c>
    </row>
    <row r="17" spans="1:8" ht="18">
      <c r="A17" s="135">
        <v>39803</v>
      </c>
      <c r="B17" s="136">
        <v>39816</v>
      </c>
      <c r="C17" s="144">
        <f t="shared" si="0"/>
        <v>39822</v>
      </c>
      <c r="D17" s="145">
        <v>2009014</v>
      </c>
      <c r="E17" s="146">
        <v>39789</v>
      </c>
      <c r="F17" s="146">
        <v>39802</v>
      </c>
      <c r="G17" s="132">
        <v>39818</v>
      </c>
      <c r="H17" s="150">
        <f t="shared" si="1"/>
        <v>39825</v>
      </c>
    </row>
    <row r="18" spans="1:8" ht="18">
      <c r="A18" s="135">
        <v>39817</v>
      </c>
      <c r="B18" s="136">
        <v>39830</v>
      </c>
      <c r="C18" s="137">
        <f t="shared" si="0"/>
        <v>39836</v>
      </c>
      <c r="D18" s="138">
        <v>2009015</v>
      </c>
      <c r="E18" s="146">
        <v>39803</v>
      </c>
      <c r="F18" s="146">
        <v>39816</v>
      </c>
      <c r="G18" s="132">
        <v>39832</v>
      </c>
      <c r="H18" s="148">
        <f t="shared" si="1"/>
        <v>39839</v>
      </c>
    </row>
    <row r="19" spans="1:8" ht="18">
      <c r="A19" s="135">
        <v>39831</v>
      </c>
      <c r="B19" s="136">
        <v>39844</v>
      </c>
      <c r="C19" s="137">
        <f t="shared" si="0"/>
        <v>39850</v>
      </c>
      <c r="D19" s="138">
        <v>2009016</v>
      </c>
      <c r="E19" s="139">
        <v>39817</v>
      </c>
      <c r="F19" s="139">
        <v>39830</v>
      </c>
      <c r="G19" s="132">
        <v>39846</v>
      </c>
      <c r="H19" s="148">
        <f t="shared" si="1"/>
        <v>39853</v>
      </c>
    </row>
    <row r="20" spans="1:8" ht="18">
      <c r="A20" s="135">
        <v>39845</v>
      </c>
      <c r="B20" s="136">
        <v>39858</v>
      </c>
      <c r="C20" s="137">
        <f t="shared" si="0"/>
        <v>39864</v>
      </c>
      <c r="D20" s="138">
        <v>2009017</v>
      </c>
      <c r="E20" s="139">
        <v>39831</v>
      </c>
      <c r="F20" s="139">
        <v>39844</v>
      </c>
      <c r="G20" s="132">
        <v>39860</v>
      </c>
      <c r="H20" s="148">
        <f t="shared" si="1"/>
        <v>39867</v>
      </c>
    </row>
    <row r="21" spans="1:8" ht="18">
      <c r="A21" s="135">
        <v>39859</v>
      </c>
      <c r="B21" s="136">
        <v>39872</v>
      </c>
      <c r="C21" s="137">
        <v>39878</v>
      </c>
      <c r="D21" s="138">
        <v>2009018</v>
      </c>
      <c r="E21" s="139">
        <v>39845</v>
      </c>
      <c r="F21" s="139">
        <v>39858</v>
      </c>
      <c r="G21" s="132">
        <v>39874</v>
      </c>
      <c r="H21" s="148">
        <f t="shared" si="1"/>
        <v>39881</v>
      </c>
    </row>
    <row r="22" spans="1:8" ht="18">
      <c r="A22" s="135">
        <v>39873</v>
      </c>
      <c r="B22" s="136">
        <v>39886</v>
      </c>
      <c r="C22" s="137">
        <f aca="true" t="shared" si="2" ref="C22:C29">C21+14</f>
        <v>39892</v>
      </c>
      <c r="D22" s="138">
        <v>2009019</v>
      </c>
      <c r="E22" s="139">
        <v>39859</v>
      </c>
      <c r="F22" s="139">
        <v>39872</v>
      </c>
      <c r="G22" s="132">
        <v>39888</v>
      </c>
      <c r="H22" s="148">
        <f t="shared" si="1"/>
        <v>39895</v>
      </c>
    </row>
    <row r="23" spans="1:8" ht="18">
      <c r="A23" s="135">
        <v>39887</v>
      </c>
      <c r="B23" s="136">
        <v>39900</v>
      </c>
      <c r="C23" s="137">
        <f t="shared" si="2"/>
        <v>39906</v>
      </c>
      <c r="D23" s="138">
        <v>2009020</v>
      </c>
      <c r="E23" s="139">
        <v>39873</v>
      </c>
      <c r="F23" s="139">
        <v>39886</v>
      </c>
      <c r="G23" s="132">
        <v>39902</v>
      </c>
      <c r="H23" s="148">
        <f t="shared" si="1"/>
        <v>39909</v>
      </c>
    </row>
    <row r="24" spans="1:8" ht="18">
      <c r="A24" s="135">
        <v>39901</v>
      </c>
      <c r="B24" s="136">
        <v>39914</v>
      </c>
      <c r="C24" s="137">
        <f t="shared" si="2"/>
        <v>39920</v>
      </c>
      <c r="D24" s="138">
        <v>2009021</v>
      </c>
      <c r="E24" s="139">
        <v>39887</v>
      </c>
      <c r="F24" s="139">
        <v>39900</v>
      </c>
      <c r="G24" s="132">
        <v>39916</v>
      </c>
      <c r="H24" s="148">
        <f t="shared" si="1"/>
        <v>39923</v>
      </c>
    </row>
    <row r="25" spans="1:8" ht="18">
      <c r="A25" s="135">
        <v>39915</v>
      </c>
      <c r="B25" s="136">
        <v>39928</v>
      </c>
      <c r="C25" s="137">
        <f t="shared" si="2"/>
        <v>39934</v>
      </c>
      <c r="D25" s="138">
        <v>2009022</v>
      </c>
      <c r="E25" s="139">
        <v>39901</v>
      </c>
      <c r="F25" s="139">
        <v>39914</v>
      </c>
      <c r="G25" s="132">
        <v>39930</v>
      </c>
      <c r="H25" s="148">
        <f t="shared" si="1"/>
        <v>39937</v>
      </c>
    </row>
    <row r="26" spans="1:8" ht="18">
      <c r="A26" s="135">
        <v>39929</v>
      </c>
      <c r="B26" s="136">
        <v>39942</v>
      </c>
      <c r="C26" s="137">
        <f t="shared" si="2"/>
        <v>39948</v>
      </c>
      <c r="D26" s="138">
        <v>2009023</v>
      </c>
      <c r="E26" s="139">
        <v>39915</v>
      </c>
      <c r="F26" s="139">
        <v>39928</v>
      </c>
      <c r="G26" s="132">
        <v>39944</v>
      </c>
      <c r="H26" s="148">
        <f t="shared" si="1"/>
        <v>39951</v>
      </c>
    </row>
    <row r="27" spans="1:8" ht="18">
      <c r="A27" s="135">
        <v>39943</v>
      </c>
      <c r="B27" s="136">
        <v>39956</v>
      </c>
      <c r="C27" s="137">
        <f t="shared" si="2"/>
        <v>39962</v>
      </c>
      <c r="D27" s="138">
        <v>2009024</v>
      </c>
      <c r="E27" s="139">
        <v>39929</v>
      </c>
      <c r="F27" s="139">
        <v>39942</v>
      </c>
      <c r="G27" s="132">
        <v>39958</v>
      </c>
      <c r="H27" s="148">
        <f t="shared" si="1"/>
        <v>39965</v>
      </c>
    </row>
    <row r="28" spans="1:8" ht="18">
      <c r="A28" s="135">
        <v>39957</v>
      </c>
      <c r="B28" s="136">
        <v>39970</v>
      </c>
      <c r="C28" s="137">
        <f t="shared" si="2"/>
        <v>39976</v>
      </c>
      <c r="D28" s="138">
        <v>2009025</v>
      </c>
      <c r="E28" s="139">
        <v>39943</v>
      </c>
      <c r="F28" s="139">
        <v>39956</v>
      </c>
      <c r="G28" s="151" t="s">
        <v>41</v>
      </c>
      <c r="H28" s="148">
        <f t="shared" si="1"/>
        <v>39979</v>
      </c>
    </row>
    <row r="29" spans="1:8" ht="18">
      <c r="A29" s="135">
        <v>39971</v>
      </c>
      <c r="B29" s="136">
        <v>39984</v>
      </c>
      <c r="C29" s="137">
        <f t="shared" si="2"/>
        <v>39990</v>
      </c>
      <c r="D29" s="138">
        <v>2009026</v>
      </c>
      <c r="E29" s="139">
        <v>39957</v>
      </c>
      <c r="F29" s="139">
        <v>39970</v>
      </c>
      <c r="G29" s="131" t="s">
        <v>39</v>
      </c>
      <c r="H29" s="148">
        <f t="shared" si="1"/>
        <v>39993</v>
      </c>
    </row>
    <row r="30" spans="1:8" ht="18.75" thickBot="1">
      <c r="A30" s="147">
        <v>39985</v>
      </c>
      <c r="B30" s="143">
        <v>39998</v>
      </c>
      <c r="C30" s="141">
        <v>40004</v>
      </c>
      <c r="D30" s="142">
        <v>2010001</v>
      </c>
      <c r="E30" s="143">
        <v>39971</v>
      </c>
      <c r="F30" s="143">
        <v>39984</v>
      </c>
      <c r="G30" s="133" t="s">
        <v>39</v>
      </c>
      <c r="H30" s="149"/>
    </row>
    <row r="31" ht="12.75">
      <c r="G31" s="123"/>
    </row>
    <row r="32" spans="1:7" ht="12.75">
      <c r="A32" s="127" t="s">
        <v>30</v>
      </c>
      <c r="B32" s="289" t="s">
        <v>46</v>
      </c>
      <c r="C32" s="289"/>
      <c r="D32" s="289"/>
      <c r="G32" s="123"/>
    </row>
    <row r="33" spans="1:7" ht="12.75">
      <c r="A33" s="127" t="s">
        <v>42</v>
      </c>
      <c r="B33" s="289" t="s">
        <v>45</v>
      </c>
      <c r="C33" s="289"/>
      <c r="D33" s="289"/>
      <c r="G33" s="123"/>
    </row>
  </sheetData>
  <sheetProtection selectLockedCells="1" selectUnlockedCells="1"/>
  <mergeCells count="8">
    <mergeCell ref="B33:D33"/>
    <mergeCell ref="B32:D32"/>
    <mergeCell ref="A1:B1"/>
    <mergeCell ref="C1:D1"/>
    <mergeCell ref="E1:F1"/>
    <mergeCell ref="A2:B2"/>
    <mergeCell ref="C2:D2"/>
    <mergeCell ref="E2:F2"/>
  </mergeCells>
  <printOptions horizontalCentered="1" verticalCentered="1"/>
  <pageMargins left="0.5" right="0" top="1" bottom="0.25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12.140625" style="128" bestFit="1" customWidth="1"/>
    <col min="2" max="2" width="12.421875" style="128" customWidth="1"/>
    <col min="3" max="3" width="12.7109375" style="0" bestFit="1" customWidth="1"/>
    <col min="4" max="4" width="12.28125" style="0" bestFit="1" customWidth="1"/>
    <col min="5" max="6" width="12.140625" style="126" bestFit="1" customWidth="1"/>
    <col min="7" max="7" width="14.57421875" style="0" customWidth="1"/>
    <col min="8" max="8" width="13.00390625" style="0" bestFit="1" customWidth="1"/>
  </cols>
  <sheetData>
    <row r="1" spans="1:8" ht="18.75" thickBot="1">
      <c r="A1" s="290" t="s">
        <v>10</v>
      </c>
      <c r="B1" s="291"/>
      <c r="C1" s="294" t="s">
        <v>57</v>
      </c>
      <c r="D1" s="295" t="s">
        <v>6</v>
      </c>
      <c r="E1" s="283" t="s">
        <v>9</v>
      </c>
      <c r="F1" s="275"/>
      <c r="G1" s="170" t="s">
        <v>16</v>
      </c>
      <c r="H1" s="165" t="s">
        <v>15</v>
      </c>
    </row>
    <row r="2" spans="1:8" ht="18.75" thickBot="1">
      <c r="A2" s="292" t="s">
        <v>3</v>
      </c>
      <c r="B2" s="293"/>
      <c r="C2" s="287" t="s">
        <v>56</v>
      </c>
      <c r="D2" s="288"/>
      <c r="E2" s="285" t="s">
        <v>3</v>
      </c>
      <c r="F2" s="278"/>
      <c r="G2" s="171" t="s">
        <v>29</v>
      </c>
      <c r="H2" s="166" t="s">
        <v>12</v>
      </c>
    </row>
    <row r="3" spans="1:8" ht="18.75" thickBot="1">
      <c r="A3" s="152" t="s">
        <v>0</v>
      </c>
      <c r="B3" s="153" t="s">
        <v>1</v>
      </c>
      <c r="C3" s="16" t="s">
        <v>18</v>
      </c>
      <c r="D3" s="17" t="s">
        <v>40</v>
      </c>
      <c r="E3" s="154" t="s">
        <v>0</v>
      </c>
      <c r="F3" s="155" t="s">
        <v>1</v>
      </c>
      <c r="G3" s="171" t="s">
        <v>14</v>
      </c>
      <c r="H3" s="166" t="s">
        <v>13</v>
      </c>
    </row>
    <row r="4" spans="1:11" ht="18">
      <c r="A4" s="172">
        <v>39985</v>
      </c>
      <c r="B4" s="158">
        <v>39998</v>
      </c>
      <c r="C4" s="159">
        <v>40004</v>
      </c>
      <c r="D4" s="160">
        <v>2010001</v>
      </c>
      <c r="E4" s="158">
        <v>39971</v>
      </c>
      <c r="F4" s="158">
        <v>39984</v>
      </c>
      <c r="G4" s="173" t="s">
        <v>52</v>
      </c>
      <c r="H4" s="168">
        <f>C4+3</f>
        <v>40007</v>
      </c>
      <c r="K4" s="186"/>
    </row>
    <row r="5" spans="1:8" ht="18">
      <c r="A5" s="174">
        <v>39999</v>
      </c>
      <c r="B5" s="139">
        <v>40012</v>
      </c>
      <c r="C5" s="156">
        <f aca="true" t="shared" si="0" ref="C5:C20">C4+14</f>
        <v>40018</v>
      </c>
      <c r="D5" s="157">
        <v>2010002</v>
      </c>
      <c r="E5" s="139">
        <v>39985</v>
      </c>
      <c r="F5" s="139">
        <v>39998</v>
      </c>
      <c r="G5" s="175">
        <v>40011</v>
      </c>
      <c r="H5" s="169">
        <f aca="true" t="shared" si="1" ref="H5:H30">C5+3</f>
        <v>40021</v>
      </c>
    </row>
    <row r="6" spans="1:8" ht="18">
      <c r="A6" s="172">
        <v>40013</v>
      </c>
      <c r="B6" s="158">
        <v>40026</v>
      </c>
      <c r="C6" s="161">
        <f t="shared" si="0"/>
        <v>40032</v>
      </c>
      <c r="D6" s="162">
        <v>2010003</v>
      </c>
      <c r="E6" s="158">
        <v>39999</v>
      </c>
      <c r="F6" s="158">
        <v>40012</v>
      </c>
      <c r="G6" s="176">
        <v>40025</v>
      </c>
      <c r="H6" s="168">
        <f t="shared" si="1"/>
        <v>40035</v>
      </c>
    </row>
    <row r="7" spans="1:8" ht="18">
      <c r="A7" s="174">
        <v>40027</v>
      </c>
      <c r="B7" s="139">
        <v>40040</v>
      </c>
      <c r="C7" s="156">
        <f t="shared" si="0"/>
        <v>40046</v>
      </c>
      <c r="D7" s="157">
        <v>2010004</v>
      </c>
      <c r="E7" s="139">
        <v>40013</v>
      </c>
      <c r="F7" s="139">
        <v>40026</v>
      </c>
      <c r="G7" s="177">
        <v>40039</v>
      </c>
      <c r="H7" s="169">
        <f t="shared" si="1"/>
        <v>40049</v>
      </c>
    </row>
    <row r="8" spans="1:8" ht="18">
      <c r="A8" s="172">
        <v>40041</v>
      </c>
      <c r="B8" s="158">
        <v>40054</v>
      </c>
      <c r="C8" s="161">
        <f t="shared" si="0"/>
        <v>40060</v>
      </c>
      <c r="D8" s="162">
        <v>2010005</v>
      </c>
      <c r="E8" s="158">
        <v>40027</v>
      </c>
      <c r="F8" s="158">
        <v>40040</v>
      </c>
      <c r="G8" s="178" t="s">
        <v>48</v>
      </c>
      <c r="H8" s="168">
        <v>40064</v>
      </c>
    </row>
    <row r="9" spans="1:8" ht="18">
      <c r="A9" s="174">
        <v>40055</v>
      </c>
      <c r="B9" s="139">
        <v>40068</v>
      </c>
      <c r="C9" s="156">
        <f t="shared" si="0"/>
        <v>40074</v>
      </c>
      <c r="D9" s="157">
        <v>2010006</v>
      </c>
      <c r="E9" s="139">
        <v>40041</v>
      </c>
      <c r="F9" s="139">
        <v>40054</v>
      </c>
      <c r="G9" s="177">
        <v>40067</v>
      </c>
      <c r="H9" s="169">
        <v>40077</v>
      </c>
    </row>
    <row r="10" spans="1:8" ht="18">
      <c r="A10" s="172">
        <v>40069</v>
      </c>
      <c r="B10" s="158">
        <v>40082</v>
      </c>
      <c r="C10" s="161">
        <f t="shared" si="0"/>
        <v>40088</v>
      </c>
      <c r="D10" s="162">
        <v>2010007</v>
      </c>
      <c r="E10" s="158">
        <v>40055</v>
      </c>
      <c r="F10" s="158">
        <v>40068</v>
      </c>
      <c r="G10" s="176">
        <v>39716</v>
      </c>
      <c r="H10" s="168">
        <f t="shared" si="1"/>
        <v>40091</v>
      </c>
    </row>
    <row r="11" spans="1:8" ht="18">
      <c r="A11" s="174">
        <v>40083</v>
      </c>
      <c r="B11" s="139">
        <v>40096</v>
      </c>
      <c r="C11" s="156">
        <f t="shared" si="0"/>
        <v>40102</v>
      </c>
      <c r="D11" s="157">
        <v>2010008</v>
      </c>
      <c r="E11" s="139">
        <v>40069</v>
      </c>
      <c r="F11" s="139">
        <v>40082</v>
      </c>
      <c r="G11" s="177">
        <v>40095</v>
      </c>
      <c r="H11" s="169">
        <f t="shared" si="1"/>
        <v>40105</v>
      </c>
    </row>
    <row r="12" spans="1:8" ht="18">
      <c r="A12" s="172">
        <v>40097</v>
      </c>
      <c r="B12" s="158">
        <v>40110</v>
      </c>
      <c r="C12" s="161">
        <f t="shared" si="0"/>
        <v>40116</v>
      </c>
      <c r="D12" s="162">
        <v>2010009</v>
      </c>
      <c r="E12" s="158">
        <v>40083</v>
      </c>
      <c r="F12" s="158">
        <v>40096</v>
      </c>
      <c r="G12" s="176">
        <v>40109</v>
      </c>
      <c r="H12" s="168">
        <f t="shared" si="1"/>
        <v>40119</v>
      </c>
    </row>
    <row r="13" spans="1:8" ht="18">
      <c r="A13" s="174">
        <v>40111</v>
      </c>
      <c r="B13" s="139">
        <v>40124</v>
      </c>
      <c r="C13" s="156">
        <f t="shared" si="0"/>
        <v>40130</v>
      </c>
      <c r="D13" s="157">
        <v>2010010</v>
      </c>
      <c r="E13" s="139">
        <v>40097</v>
      </c>
      <c r="F13" s="139">
        <v>40110</v>
      </c>
      <c r="G13" s="177">
        <v>40123</v>
      </c>
      <c r="H13" s="169">
        <v>40133</v>
      </c>
    </row>
    <row r="14" spans="1:8" ht="18">
      <c r="A14" s="172">
        <v>40125</v>
      </c>
      <c r="B14" s="158">
        <v>40138</v>
      </c>
      <c r="C14" s="161">
        <f t="shared" si="0"/>
        <v>40144</v>
      </c>
      <c r="D14" s="162">
        <v>2010011</v>
      </c>
      <c r="E14" s="158">
        <v>40111</v>
      </c>
      <c r="F14" s="158">
        <v>40124</v>
      </c>
      <c r="G14" s="178" t="s">
        <v>49</v>
      </c>
      <c r="H14" s="168">
        <v>40147</v>
      </c>
    </row>
    <row r="15" spans="1:8" ht="18">
      <c r="A15" s="174">
        <v>40139</v>
      </c>
      <c r="B15" s="139">
        <v>40152</v>
      </c>
      <c r="C15" s="156">
        <f t="shared" si="0"/>
        <v>40158</v>
      </c>
      <c r="D15" s="157">
        <v>2010012</v>
      </c>
      <c r="E15" s="139">
        <v>40125</v>
      </c>
      <c r="F15" s="139">
        <v>40138</v>
      </c>
      <c r="G15" s="177">
        <v>40151</v>
      </c>
      <c r="H15" s="169">
        <f t="shared" si="1"/>
        <v>40161</v>
      </c>
    </row>
    <row r="16" spans="1:8" ht="18">
      <c r="A16" s="172">
        <v>40153</v>
      </c>
      <c r="B16" s="158">
        <v>40166</v>
      </c>
      <c r="C16" s="161">
        <f t="shared" si="0"/>
        <v>40172</v>
      </c>
      <c r="D16" s="162">
        <v>2010013</v>
      </c>
      <c r="E16" s="158">
        <v>40139</v>
      </c>
      <c r="F16" s="158">
        <v>40152</v>
      </c>
      <c r="G16" s="173" t="s">
        <v>53</v>
      </c>
      <c r="H16" s="168">
        <v>40182</v>
      </c>
    </row>
    <row r="17" spans="1:8" ht="18">
      <c r="A17" s="174">
        <v>40167</v>
      </c>
      <c r="B17" s="139">
        <v>40180</v>
      </c>
      <c r="C17" s="156">
        <f t="shared" si="0"/>
        <v>40186</v>
      </c>
      <c r="D17" s="157">
        <v>2010014</v>
      </c>
      <c r="E17" s="139">
        <v>40153</v>
      </c>
      <c r="F17" s="139">
        <v>40166</v>
      </c>
      <c r="G17" s="179" t="s">
        <v>50</v>
      </c>
      <c r="H17" s="169">
        <f t="shared" si="1"/>
        <v>40189</v>
      </c>
    </row>
    <row r="18" spans="1:8" ht="18">
      <c r="A18" s="172">
        <v>40181</v>
      </c>
      <c r="B18" s="158">
        <v>40194</v>
      </c>
      <c r="C18" s="161">
        <f t="shared" si="0"/>
        <v>40200</v>
      </c>
      <c r="D18" s="162">
        <v>2010015</v>
      </c>
      <c r="E18" s="158">
        <v>40167</v>
      </c>
      <c r="F18" s="158">
        <v>40180</v>
      </c>
      <c r="G18" s="176">
        <v>40193</v>
      </c>
      <c r="H18" s="168">
        <f t="shared" si="1"/>
        <v>40203</v>
      </c>
    </row>
    <row r="19" spans="1:8" ht="18">
      <c r="A19" s="174">
        <v>40195</v>
      </c>
      <c r="B19" s="139">
        <v>40208</v>
      </c>
      <c r="C19" s="156">
        <f t="shared" si="0"/>
        <v>40214</v>
      </c>
      <c r="D19" s="157">
        <v>2010016</v>
      </c>
      <c r="E19" s="139">
        <v>40181</v>
      </c>
      <c r="F19" s="139">
        <v>40194</v>
      </c>
      <c r="G19" s="177">
        <v>40207</v>
      </c>
      <c r="H19" s="169">
        <f t="shared" si="1"/>
        <v>40217</v>
      </c>
    </row>
    <row r="20" spans="1:8" ht="18">
      <c r="A20" s="172">
        <v>40209</v>
      </c>
      <c r="B20" s="158">
        <v>40222</v>
      </c>
      <c r="C20" s="161">
        <f t="shared" si="0"/>
        <v>40228</v>
      </c>
      <c r="D20" s="162">
        <v>2010017</v>
      </c>
      <c r="E20" s="158">
        <v>40195</v>
      </c>
      <c r="F20" s="158">
        <v>40208</v>
      </c>
      <c r="G20" s="176">
        <v>40221</v>
      </c>
      <c r="H20" s="168">
        <f t="shared" si="1"/>
        <v>40231</v>
      </c>
    </row>
    <row r="21" spans="1:8" ht="18">
      <c r="A21" s="174">
        <v>40223</v>
      </c>
      <c r="B21" s="139">
        <v>40236</v>
      </c>
      <c r="C21" s="156">
        <v>40242</v>
      </c>
      <c r="D21" s="157">
        <v>2010018</v>
      </c>
      <c r="E21" s="139">
        <v>40209</v>
      </c>
      <c r="F21" s="139">
        <v>40222</v>
      </c>
      <c r="G21" s="177">
        <v>40235</v>
      </c>
      <c r="H21" s="169">
        <f t="shared" si="1"/>
        <v>40245</v>
      </c>
    </row>
    <row r="22" spans="1:8" ht="18">
      <c r="A22" s="172">
        <v>40237</v>
      </c>
      <c r="B22" s="158">
        <v>40250</v>
      </c>
      <c r="C22" s="161">
        <f aca="true" t="shared" si="2" ref="C22:C29">C21+14</f>
        <v>40256</v>
      </c>
      <c r="D22" s="162">
        <v>2010019</v>
      </c>
      <c r="E22" s="158">
        <v>40223</v>
      </c>
      <c r="F22" s="158">
        <v>40236</v>
      </c>
      <c r="G22" s="176">
        <v>40249</v>
      </c>
      <c r="H22" s="168">
        <v>40259</v>
      </c>
    </row>
    <row r="23" spans="1:8" ht="18">
      <c r="A23" s="174">
        <v>40251</v>
      </c>
      <c r="B23" s="139">
        <v>40264</v>
      </c>
      <c r="C23" s="156">
        <f t="shared" si="2"/>
        <v>40270</v>
      </c>
      <c r="D23" s="157">
        <v>2010020</v>
      </c>
      <c r="E23" s="139">
        <v>40237</v>
      </c>
      <c r="F23" s="139">
        <v>40250</v>
      </c>
      <c r="G23" s="177">
        <v>40263</v>
      </c>
      <c r="H23" s="169">
        <f t="shared" si="1"/>
        <v>40273</v>
      </c>
    </row>
    <row r="24" spans="1:8" ht="18">
      <c r="A24" s="172">
        <v>40265</v>
      </c>
      <c r="B24" s="158">
        <v>40278</v>
      </c>
      <c r="C24" s="161">
        <f t="shared" si="2"/>
        <v>40284</v>
      </c>
      <c r="D24" s="162">
        <v>2010021</v>
      </c>
      <c r="E24" s="158">
        <v>40251</v>
      </c>
      <c r="F24" s="158">
        <v>40264</v>
      </c>
      <c r="G24" s="176">
        <v>40277</v>
      </c>
      <c r="H24" s="168">
        <f t="shared" si="1"/>
        <v>40287</v>
      </c>
    </row>
    <row r="25" spans="1:8" ht="18">
      <c r="A25" s="174">
        <v>40279</v>
      </c>
      <c r="B25" s="139">
        <v>40292</v>
      </c>
      <c r="C25" s="156">
        <f t="shared" si="2"/>
        <v>40298</v>
      </c>
      <c r="D25" s="157">
        <v>2010022</v>
      </c>
      <c r="E25" s="139">
        <v>40265</v>
      </c>
      <c r="F25" s="139">
        <v>40278</v>
      </c>
      <c r="G25" s="177">
        <v>40291</v>
      </c>
      <c r="H25" s="169">
        <f t="shared" si="1"/>
        <v>40301</v>
      </c>
    </row>
    <row r="26" spans="1:8" ht="18">
      <c r="A26" s="172">
        <v>40293</v>
      </c>
      <c r="B26" s="158">
        <v>40306</v>
      </c>
      <c r="C26" s="161">
        <f t="shared" si="2"/>
        <v>40312</v>
      </c>
      <c r="D26" s="162">
        <v>2001023</v>
      </c>
      <c r="E26" s="158">
        <v>40279</v>
      </c>
      <c r="F26" s="158">
        <v>40292</v>
      </c>
      <c r="G26" s="176">
        <v>40305</v>
      </c>
      <c r="H26" s="168">
        <f t="shared" si="1"/>
        <v>40315</v>
      </c>
    </row>
    <row r="27" spans="1:8" ht="18">
      <c r="A27" s="174">
        <v>40307</v>
      </c>
      <c r="B27" s="139">
        <v>40320</v>
      </c>
      <c r="C27" s="156">
        <f t="shared" si="2"/>
        <v>40326</v>
      </c>
      <c r="D27" s="157">
        <v>2010024</v>
      </c>
      <c r="E27" s="139">
        <v>40293</v>
      </c>
      <c r="F27" s="139">
        <v>40306</v>
      </c>
      <c r="G27" s="177">
        <v>40319</v>
      </c>
      <c r="H27" s="169">
        <f t="shared" si="1"/>
        <v>40329</v>
      </c>
    </row>
    <row r="28" spans="1:8" ht="18">
      <c r="A28" s="172">
        <v>40321</v>
      </c>
      <c r="B28" s="158">
        <v>40334</v>
      </c>
      <c r="C28" s="161">
        <f t="shared" si="2"/>
        <v>40340</v>
      </c>
      <c r="D28" s="162">
        <v>2010025</v>
      </c>
      <c r="E28" s="158">
        <v>40307</v>
      </c>
      <c r="F28" s="158">
        <v>40320</v>
      </c>
      <c r="G28" s="180" t="s">
        <v>51</v>
      </c>
      <c r="H28" s="168">
        <f t="shared" si="1"/>
        <v>40343</v>
      </c>
    </row>
    <row r="29" spans="1:8" ht="18">
      <c r="A29" s="174">
        <v>40335</v>
      </c>
      <c r="B29" s="139">
        <v>40348</v>
      </c>
      <c r="C29" s="156">
        <f t="shared" si="2"/>
        <v>40354</v>
      </c>
      <c r="D29" s="157">
        <v>2010026</v>
      </c>
      <c r="E29" s="139">
        <v>40321</v>
      </c>
      <c r="F29" s="139">
        <v>40334</v>
      </c>
      <c r="G29" s="181" t="s">
        <v>54</v>
      </c>
      <c r="H29" s="169">
        <f t="shared" si="1"/>
        <v>40357</v>
      </c>
    </row>
    <row r="30" spans="1:8" ht="18.75" thickBot="1">
      <c r="A30" s="182">
        <v>40349</v>
      </c>
      <c r="B30" s="183">
        <v>40362</v>
      </c>
      <c r="C30" s="163">
        <v>40368</v>
      </c>
      <c r="D30" s="164">
        <v>2011001</v>
      </c>
      <c r="E30" s="183">
        <v>40335</v>
      </c>
      <c r="F30" s="183">
        <v>40348</v>
      </c>
      <c r="G30" s="184" t="s">
        <v>55</v>
      </c>
      <c r="H30" s="168">
        <f t="shared" si="1"/>
        <v>40371</v>
      </c>
    </row>
    <row r="32" spans="1:4" ht="12.75">
      <c r="A32" s="127" t="s">
        <v>30</v>
      </c>
      <c r="B32" s="289" t="s">
        <v>46</v>
      </c>
      <c r="C32" s="289"/>
      <c r="D32" s="289"/>
    </row>
    <row r="33" spans="1:4" ht="12.75">
      <c r="A33" s="127" t="s">
        <v>42</v>
      </c>
      <c r="B33" s="289" t="s">
        <v>47</v>
      </c>
      <c r="C33" s="289"/>
      <c r="D33" s="289"/>
    </row>
    <row r="35" spans="1:8" ht="12.75">
      <c r="A35" s="187"/>
      <c r="B35" s="188"/>
      <c r="C35" s="189"/>
      <c r="D35" s="189"/>
      <c r="E35" s="185"/>
      <c r="F35" s="185"/>
      <c r="G35" s="167"/>
      <c r="H35" s="189"/>
    </row>
    <row r="36" spans="1:8" ht="12.75">
      <c r="A36" s="190"/>
      <c r="B36" s="188"/>
      <c r="C36" s="189"/>
      <c r="D36" s="189"/>
      <c r="E36" s="185"/>
      <c r="F36" s="185"/>
      <c r="G36" s="167"/>
      <c r="H36" s="189"/>
    </row>
    <row r="37" spans="1:8" ht="12.75">
      <c r="A37" s="191"/>
      <c r="B37" s="191"/>
      <c r="C37" s="189"/>
      <c r="D37" s="189"/>
      <c r="E37" s="185"/>
      <c r="F37" s="185"/>
      <c r="G37" s="167"/>
      <c r="H37" s="189"/>
    </row>
    <row r="38" spans="1:8" ht="12.75">
      <c r="A38" s="187"/>
      <c r="B38" s="190"/>
      <c r="C38" s="189"/>
      <c r="D38" s="189"/>
      <c r="E38" s="185"/>
      <c r="F38" s="185"/>
      <c r="G38" s="189"/>
      <c r="H38" s="189"/>
    </row>
  </sheetData>
  <sheetProtection/>
  <mergeCells count="8">
    <mergeCell ref="B32:D32"/>
    <mergeCell ref="B33:D33"/>
    <mergeCell ref="A1:B1"/>
    <mergeCell ref="C1:D1"/>
    <mergeCell ref="E1:F1"/>
    <mergeCell ref="A2:B2"/>
    <mergeCell ref="C2:D2"/>
    <mergeCell ref="E2:F2"/>
  </mergeCells>
  <printOptions/>
  <pageMargins left="0.5" right="0" top="1" bottom="0.25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2.140625" style="128" bestFit="1" customWidth="1"/>
    <col min="2" max="2" width="12.421875" style="128" customWidth="1"/>
    <col min="3" max="3" width="12.7109375" style="0" bestFit="1" customWidth="1"/>
    <col min="4" max="4" width="12.28125" style="0" bestFit="1" customWidth="1"/>
    <col min="5" max="6" width="12.140625" style="126" bestFit="1" customWidth="1"/>
    <col min="7" max="7" width="14.57421875" style="0" customWidth="1"/>
    <col min="8" max="8" width="13.00390625" style="0" bestFit="1" customWidth="1"/>
  </cols>
  <sheetData>
    <row r="1" spans="1:8" ht="18.75" thickBot="1">
      <c r="A1" s="290" t="s">
        <v>10</v>
      </c>
      <c r="B1" s="291"/>
      <c r="C1" s="294" t="s">
        <v>57</v>
      </c>
      <c r="D1" s="295" t="s">
        <v>6</v>
      </c>
      <c r="E1" s="283" t="s">
        <v>9</v>
      </c>
      <c r="F1" s="275"/>
      <c r="G1" s="170" t="s">
        <v>16</v>
      </c>
      <c r="H1" s="165" t="s">
        <v>15</v>
      </c>
    </row>
    <row r="2" spans="1:8" ht="18.75" thickBot="1">
      <c r="A2" s="292" t="s">
        <v>3</v>
      </c>
      <c r="B2" s="293"/>
      <c r="C2" s="287" t="s">
        <v>58</v>
      </c>
      <c r="D2" s="288"/>
      <c r="E2" s="285" t="s">
        <v>3</v>
      </c>
      <c r="F2" s="278"/>
      <c r="G2" s="171" t="s">
        <v>29</v>
      </c>
      <c r="H2" s="166" t="s">
        <v>12</v>
      </c>
    </row>
    <row r="3" spans="1:8" ht="18">
      <c r="A3" s="152" t="s">
        <v>0</v>
      </c>
      <c r="B3" s="153" t="s">
        <v>1</v>
      </c>
      <c r="C3" s="16" t="s">
        <v>18</v>
      </c>
      <c r="D3" s="17" t="s">
        <v>40</v>
      </c>
      <c r="E3" s="154" t="s">
        <v>0</v>
      </c>
      <c r="F3" s="155" t="s">
        <v>1</v>
      </c>
      <c r="G3" s="171" t="s">
        <v>14</v>
      </c>
      <c r="H3" s="166" t="s">
        <v>13</v>
      </c>
    </row>
    <row r="4" spans="1:11" ht="18.75" thickBot="1">
      <c r="A4" s="182">
        <v>40349</v>
      </c>
      <c r="B4" s="183">
        <v>40362</v>
      </c>
      <c r="C4" s="163">
        <v>40368</v>
      </c>
      <c r="D4" s="164">
        <v>2011001</v>
      </c>
      <c r="E4" s="183">
        <v>40335</v>
      </c>
      <c r="F4" s="183">
        <v>40348</v>
      </c>
      <c r="G4" s="184" t="s">
        <v>55</v>
      </c>
      <c r="H4" s="168">
        <f>C4+3</f>
        <v>40371</v>
      </c>
      <c r="K4" s="186"/>
    </row>
    <row r="5" spans="1:8" ht="18">
      <c r="A5" s="174">
        <v>40363</v>
      </c>
      <c r="B5" s="139">
        <v>40376</v>
      </c>
      <c r="C5" s="156">
        <v>40382</v>
      </c>
      <c r="D5" s="157">
        <v>2011002</v>
      </c>
      <c r="E5" s="139">
        <v>40349</v>
      </c>
      <c r="F5" s="139">
        <v>40362</v>
      </c>
      <c r="G5" s="175">
        <v>40375</v>
      </c>
      <c r="H5" s="169">
        <v>40378</v>
      </c>
    </row>
    <row r="6" spans="1:8" ht="18">
      <c r="A6" s="172">
        <v>40377</v>
      </c>
      <c r="B6" s="158">
        <v>40390</v>
      </c>
      <c r="C6" s="161">
        <v>40396</v>
      </c>
      <c r="D6" s="157">
        <v>2011003</v>
      </c>
      <c r="E6" s="174">
        <v>40363</v>
      </c>
      <c r="F6" s="139">
        <v>40376</v>
      </c>
      <c r="G6" s="176">
        <v>40389</v>
      </c>
      <c r="H6" s="168">
        <v>40392</v>
      </c>
    </row>
    <row r="7" spans="1:8" ht="18">
      <c r="A7" s="174">
        <v>40391</v>
      </c>
      <c r="B7" s="139">
        <v>40404</v>
      </c>
      <c r="C7" s="156">
        <v>40410</v>
      </c>
      <c r="D7" s="157">
        <v>2011004</v>
      </c>
      <c r="E7" s="139">
        <v>40377</v>
      </c>
      <c r="F7" s="139">
        <v>40390</v>
      </c>
      <c r="G7" s="177">
        <v>40403</v>
      </c>
      <c r="H7" s="169">
        <v>40413</v>
      </c>
    </row>
    <row r="8" spans="1:8" ht="18">
      <c r="A8" s="172">
        <v>40405</v>
      </c>
      <c r="B8" s="158">
        <v>40418</v>
      </c>
      <c r="C8" s="161">
        <v>40424</v>
      </c>
      <c r="D8" s="157">
        <v>2011005</v>
      </c>
      <c r="E8" s="158">
        <v>40391</v>
      </c>
      <c r="F8" s="158">
        <v>40404</v>
      </c>
      <c r="G8" s="180" t="s">
        <v>60</v>
      </c>
      <c r="H8" s="168">
        <v>40428</v>
      </c>
    </row>
    <row r="9" spans="1:8" ht="18">
      <c r="A9" s="174">
        <v>40419</v>
      </c>
      <c r="B9" s="139">
        <v>40432</v>
      </c>
      <c r="C9" s="156">
        <v>40438</v>
      </c>
      <c r="D9" s="157">
        <v>2011006</v>
      </c>
      <c r="E9" s="139">
        <v>40405</v>
      </c>
      <c r="F9" s="139">
        <v>40418</v>
      </c>
      <c r="G9" s="177">
        <v>40431</v>
      </c>
      <c r="H9" s="169">
        <v>40441</v>
      </c>
    </row>
    <row r="10" spans="1:8" ht="18">
      <c r="A10" s="172">
        <v>40433</v>
      </c>
      <c r="B10" s="158">
        <v>40446</v>
      </c>
      <c r="C10" s="161">
        <v>40452</v>
      </c>
      <c r="D10" s="157">
        <v>2011007</v>
      </c>
      <c r="E10" s="158">
        <v>40419</v>
      </c>
      <c r="F10" s="158">
        <v>40432</v>
      </c>
      <c r="G10" s="176">
        <v>40445</v>
      </c>
      <c r="H10" s="168">
        <v>40455</v>
      </c>
    </row>
    <row r="11" spans="1:8" ht="18">
      <c r="A11" s="174">
        <v>40447</v>
      </c>
      <c r="B11" s="139">
        <v>40460</v>
      </c>
      <c r="C11" s="156">
        <v>40466</v>
      </c>
      <c r="D11" s="157">
        <v>2011008</v>
      </c>
      <c r="E11" s="139">
        <v>40433</v>
      </c>
      <c r="F11" s="139">
        <v>40446</v>
      </c>
      <c r="G11" s="177">
        <v>40459</v>
      </c>
      <c r="H11" s="169">
        <v>40469</v>
      </c>
    </row>
    <row r="12" spans="1:8" ht="18">
      <c r="A12" s="172">
        <v>40461</v>
      </c>
      <c r="B12" s="158">
        <v>40474</v>
      </c>
      <c r="C12" s="161">
        <v>40480</v>
      </c>
      <c r="D12" s="157">
        <v>2011009</v>
      </c>
      <c r="E12" s="174">
        <v>40447</v>
      </c>
      <c r="F12" s="139">
        <v>40460</v>
      </c>
      <c r="G12" s="176">
        <v>40473</v>
      </c>
      <c r="H12" s="168">
        <v>40476</v>
      </c>
    </row>
    <row r="13" spans="1:8" ht="18">
      <c r="A13" s="174">
        <v>40475</v>
      </c>
      <c r="B13" s="139">
        <v>40488</v>
      </c>
      <c r="C13" s="156">
        <v>40494</v>
      </c>
      <c r="D13" s="157">
        <v>2011010</v>
      </c>
      <c r="E13" s="172">
        <v>40461</v>
      </c>
      <c r="F13" s="158">
        <v>40474</v>
      </c>
      <c r="G13" s="177">
        <v>40487</v>
      </c>
      <c r="H13" s="169">
        <v>40497</v>
      </c>
    </row>
    <row r="14" spans="1:8" ht="18">
      <c r="A14" s="172">
        <v>40489</v>
      </c>
      <c r="B14" s="158">
        <v>40502</v>
      </c>
      <c r="C14" s="161">
        <v>40508</v>
      </c>
      <c r="D14" s="157">
        <v>2011011</v>
      </c>
      <c r="E14" s="174">
        <v>40475</v>
      </c>
      <c r="F14" s="139">
        <v>40488</v>
      </c>
      <c r="G14" s="180" t="s">
        <v>61</v>
      </c>
      <c r="H14" s="168">
        <v>40511</v>
      </c>
    </row>
    <row r="15" spans="1:8" ht="18">
      <c r="A15" s="174">
        <v>40503</v>
      </c>
      <c r="B15" s="139">
        <v>40516</v>
      </c>
      <c r="C15" s="156">
        <v>40522</v>
      </c>
      <c r="D15" s="157">
        <v>2011012</v>
      </c>
      <c r="E15" s="172">
        <v>40489</v>
      </c>
      <c r="F15" s="158">
        <v>40502</v>
      </c>
      <c r="G15" s="177">
        <v>40515</v>
      </c>
      <c r="H15" s="169">
        <v>40525</v>
      </c>
    </row>
    <row r="16" spans="1:8" ht="18">
      <c r="A16" s="172">
        <v>40517</v>
      </c>
      <c r="B16" s="158">
        <v>40530</v>
      </c>
      <c r="C16" s="161">
        <v>40536</v>
      </c>
      <c r="D16" s="157">
        <v>2011013</v>
      </c>
      <c r="E16" s="174">
        <v>40503</v>
      </c>
      <c r="F16" s="139">
        <v>40516</v>
      </c>
      <c r="G16" s="193" t="s">
        <v>62</v>
      </c>
      <c r="H16" s="168">
        <v>40181</v>
      </c>
    </row>
    <row r="17" spans="1:8" ht="18">
      <c r="A17" s="174">
        <v>40531</v>
      </c>
      <c r="B17" s="139">
        <v>40544</v>
      </c>
      <c r="C17" s="156">
        <v>40550</v>
      </c>
      <c r="D17" s="157">
        <v>2011014</v>
      </c>
      <c r="E17" s="172">
        <v>40517</v>
      </c>
      <c r="F17" s="158">
        <v>40530</v>
      </c>
      <c r="G17" s="179">
        <v>40548</v>
      </c>
      <c r="H17" s="169">
        <v>40554</v>
      </c>
    </row>
    <row r="18" spans="1:8" ht="18">
      <c r="A18" s="172">
        <v>40545</v>
      </c>
      <c r="B18" s="158">
        <v>40558</v>
      </c>
      <c r="C18" s="161">
        <v>40564</v>
      </c>
      <c r="D18" s="157">
        <v>2011015</v>
      </c>
      <c r="E18" s="174">
        <v>40531</v>
      </c>
      <c r="F18" s="139">
        <v>40544</v>
      </c>
      <c r="G18" s="176">
        <v>40557</v>
      </c>
      <c r="H18" s="168">
        <v>40567</v>
      </c>
    </row>
    <row r="19" spans="1:8" ht="18">
      <c r="A19" s="174">
        <v>40559</v>
      </c>
      <c r="B19" s="139">
        <v>40572</v>
      </c>
      <c r="C19" s="156">
        <v>40578</v>
      </c>
      <c r="D19" s="157">
        <v>2011016</v>
      </c>
      <c r="E19" s="172">
        <v>40545</v>
      </c>
      <c r="F19" s="158">
        <v>40558</v>
      </c>
      <c r="G19" s="177">
        <v>40571</v>
      </c>
      <c r="H19" s="169">
        <v>40582</v>
      </c>
    </row>
    <row r="20" spans="1:8" ht="18">
      <c r="A20" s="172">
        <v>40573</v>
      </c>
      <c r="B20" s="158">
        <v>40586</v>
      </c>
      <c r="C20" s="161">
        <v>40592</v>
      </c>
      <c r="D20" s="157">
        <v>2011017</v>
      </c>
      <c r="E20" s="174">
        <v>40559</v>
      </c>
      <c r="F20" s="139">
        <v>40572</v>
      </c>
      <c r="G20" s="176">
        <v>40585</v>
      </c>
      <c r="H20" s="168">
        <v>40588</v>
      </c>
    </row>
    <row r="21" spans="1:8" ht="18">
      <c r="A21" s="174">
        <v>40587</v>
      </c>
      <c r="B21" s="139">
        <v>40600</v>
      </c>
      <c r="C21" s="156">
        <v>40606</v>
      </c>
      <c r="D21" s="157">
        <v>2011018</v>
      </c>
      <c r="E21" s="172">
        <v>40573</v>
      </c>
      <c r="F21" s="158">
        <v>40586</v>
      </c>
      <c r="G21" s="177">
        <v>40599</v>
      </c>
      <c r="H21" s="169">
        <v>40609</v>
      </c>
    </row>
    <row r="22" spans="1:8" ht="18">
      <c r="A22" s="172">
        <v>40601</v>
      </c>
      <c r="B22" s="158">
        <v>40614</v>
      </c>
      <c r="C22" s="161">
        <v>40620</v>
      </c>
      <c r="D22" s="157">
        <v>2011019</v>
      </c>
      <c r="E22" s="174">
        <v>40587</v>
      </c>
      <c r="F22" s="139">
        <v>40600</v>
      </c>
      <c r="G22" s="176">
        <v>40613</v>
      </c>
      <c r="H22" s="168">
        <v>40623</v>
      </c>
    </row>
    <row r="23" spans="1:8" ht="18">
      <c r="A23" s="174">
        <v>40615</v>
      </c>
      <c r="B23" s="139">
        <v>40628</v>
      </c>
      <c r="C23" s="156">
        <v>40634</v>
      </c>
      <c r="D23" s="157">
        <v>2011020</v>
      </c>
      <c r="E23" s="172">
        <v>40601</v>
      </c>
      <c r="F23" s="158">
        <v>40614</v>
      </c>
      <c r="G23" s="177">
        <v>40627</v>
      </c>
      <c r="H23" s="169">
        <v>40637</v>
      </c>
    </row>
    <row r="24" spans="1:8" ht="18">
      <c r="A24" s="172">
        <v>40629</v>
      </c>
      <c r="B24" s="158">
        <v>40642</v>
      </c>
      <c r="C24" s="161">
        <v>40648</v>
      </c>
      <c r="D24" s="157">
        <v>2011021</v>
      </c>
      <c r="E24" s="174">
        <v>40615</v>
      </c>
      <c r="F24" s="139">
        <v>40628</v>
      </c>
      <c r="G24" s="176">
        <v>40641</v>
      </c>
      <c r="H24" s="168">
        <v>40651</v>
      </c>
    </row>
    <row r="25" spans="1:8" ht="18">
      <c r="A25" s="174">
        <v>40643</v>
      </c>
      <c r="B25" s="139">
        <v>40656</v>
      </c>
      <c r="C25" s="156">
        <v>40662</v>
      </c>
      <c r="D25" s="157">
        <v>2011022</v>
      </c>
      <c r="E25" s="172">
        <v>40629</v>
      </c>
      <c r="F25" s="158">
        <v>40642</v>
      </c>
      <c r="G25" s="177">
        <v>40655</v>
      </c>
      <c r="H25" s="169">
        <v>40665</v>
      </c>
    </row>
    <row r="26" spans="1:8" ht="18">
      <c r="A26" s="172">
        <v>40657</v>
      </c>
      <c r="B26" s="158">
        <v>40670</v>
      </c>
      <c r="C26" s="161">
        <v>40676</v>
      </c>
      <c r="D26" s="157">
        <v>2011023</v>
      </c>
      <c r="E26" s="174">
        <v>40643</v>
      </c>
      <c r="F26" s="139">
        <v>40656</v>
      </c>
      <c r="G26" s="176">
        <v>40669</v>
      </c>
      <c r="H26" s="168">
        <v>40679</v>
      </c>
    </row>
    <row r="27" spans="1:8" ht="18">
      <c r="A27" s="174">
        <v>40671</v>
      </c>
      <c r="B27" s="139">
        <v>40684</v>
      </c>
      <c r="C27" s="156">
        <v>40690</v>
      </c>
      <c r="D27" s="157">
        <v>2011024</v>
      </c>
      <c r="E27" s="172">
        <v>40657</v>
      </c>
      <c r="F27" s="158">
        <v>40670</v>
      </c>
      <c r="G27" s="177">
        <v>40683</v>
      </c>
      <c r="H27" s="169">
        <v>40693</v>
      </c>
    </row>
    <row r="28" spans="1:8" ht="18">
      <c r="A28" s="172">
        <v>40685</v>
      </c>
      <c r="B28" s="158">
        <v>40698</v>
      </c>
      <c r="C28" s="161">
        <v>40704</v>
      </c>
      <c r="D28" s="157">
        <v>2011025</v>
      </c>
      <c r="E28" s="174">
        <v>40671</v>
      </c>
      <c r="F28" s="139">
        <v>40684</v>
      </c>
      <c r="G28" s="180" t="s">
        <v>65</v>
      </c>
      <c r="H28" s="168">
        <v>40707</v>
      </c>
    </row>
    <row r="29" spans="1:8" ht="18">
      <c r="A29" s="174">
        <v>40699</v>
      </c>
      <c r="B29" s="139">
        <v>40712</v>
      </c>
      <c r="C29" s="156">
        <v>40718</v>
      </c>
      <c r="D29" s="157">
        <v>2011026</v>
      </c>
      <c r="E29" s="172">
        <v>40685</v>
      </c>
      <c r="F29" s="158">
        <v>40698</v>
      </c>
      <c r="G29" s="192" t="s">
        <v>64</v>
      </c>
      <c r="H29" s="169">
        <v>40721</v>
      </c>
    </row>
    <row r="30" spans="1:8" ht="18.75" thickBot="1">
      <c r="A30" s="182">
        <v>40713</v>
      </c>
      <c r="B30" s="183">
        <v>40726</v>
      </c>
      <c r="C30" s="163">
        <v>40732</v>
      </c>
      <c r="D30" s="164">
        <v>2012001</v>
      </c>
      <c r="E30" s="174">
        <v>40699</v>
      </c>
      <c r="F30" s="139">
        <v>40712</v>
      </c>
      <c r="G30" s="192" t="s">
        <v>63</v>
      </c>
      <c r="H30" s="168">
        <v>40735</v>
      </c>
    </row>
    <row r="32" spans="1:4" ht="12.75">
      <c r="A32" s="127" t="s">
        <v>30</v>
      </c>
      <c r="B32" s="289" t="s">
        <v>46</v>
      </c>
      <c r="C32" s="289"/>
      <c r="D32" s="289"/>
    </row>
    <row r="33" spans="1:4" ht="12.75">
      <c r="A33" s="127" t="s">
        <v>42</v>
      </c>
      <c r="B33" s="289" t="s">
        <v>59</v>
      </c>
      <c r="C33" s="289"/>
      <c r="D33" s="289"/>
    </row>
    <row r="35" spans="1:8" ht="12.75">
      <c r="A35" s="187"/>
      <c r="B35" s="188"/>
      <c r="C35" s="189"/>
      <c r="D35" s="189"/>
      <c r="E35" s="185"/>
      <c r="F35" s="185"/>
      <c r="G35" s="167"/>
      <c r="H35" s="189"/>
    </row>
    <row r="36" spans="1:8" ht="12.75">
      <c r="A36" s="190"/>
      <c r="B36" s="188"/>
      <c r="C36" s="189"/>
      <c r="D36" s="189"/>
      <c r="E36" s="185"/>
      <c r="F36" s="185"/>
      <c r="G36" s="167"/>
      <c r="H36" s="189"/>
    </row>
    <row r="37" spans="1:8" ht="12.75">
      <c r="A37" s="191"/>
      <c r="B37" s="191"/>
      <c r="C37" s="189"/>
      <c r="D37" s="189"/>
      <c r="E37" s="185"/>
      <c r="F37" s="185"/>
      <c r="G37" s="167"/>
      <c r="H37" s="189"/>
    </row>
    <row r="38" spans="1:8" ht="12.75">
      <c r="A38" s="187"/>
      <c r="B38" s="190"/>
      <c r="C38" s="189"/>
      <c r="D38" s="189"/>
      <c r="E38" s="185"/>
      <c r="F38" s="185"/>
      <c r="G38" s="189"/>
      <c r="H38" s="189"/>
    </row>
  </sheetData>
  <sheetProtection/>
  <mergeCells count="8">
    <mergeCell ref="E1:F1"/>
    <mergeCell ref="A2:B2"/>
    <mergeCell ref="C2:D2"/>
    <mergeCell ref="E2:F2"/>
    <mergeCell ref="B32:D32"/>
    <mergeCell ref="B33:D33"/>
    <mergeCell ref="A1:B1"/>
    <mergeCell ref="C1:D1"/>
  </mergeCells>
  <printOptions/>
  <pageMargins left="0.25" right="0.2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2.140625" style="128" bestFit="1" customWidth="1"/>
    <col min="2" max="2" width="12.421875" style="128" customWidth="1"/>
    <col min="3" max="3" width="12.7109375" style="0" bestFit="1" customWidth="1"/>
    <col min="4" max="4" width="12.28125" style="0" bestFit="1" customWidth="1"/>
    <col min="5" max="6" width="12.140625" style="126" bestFit="1" customWidth="1"/>
    <col min="7" max="7" width="14.57421875" style="0" customWidth="1"/>
    <col min="8" max="8" width="13.00390625" style="126" bestFit="1" customWidth="1"/>
  </cols>
  <sheetData>
    <row r="1" spans="1:8" ht="18">
      <c r="A1" s="299" t="s">
        <v>10</v>
      </c>
      <c r="B1" s="300"/>
      <c r="C1" s="301" t="s">
        <v>57</v>
      </c>
      <c r="D1" s="302" t="s">
        <v>6</v>
      </c>
      <c r="E1" s="303" t="s">
        <v>9</v>
      </c>
      <c r="F1" s="303"/>
      <c r="G1" s="208" t="s">
        <v>16</v>
      </c>
      <c r="H1" s="165" t="s">
        <v>15</v>
      </c>
    </row>
    <row r="2" spans="1:8" ht="18">
      <c r="A2" s="304" t="s">
        <v>3</v>
      </c>
      <c r="B2" s="305"/>
      <c r="C2" s="279" t="s">
        <v>92</v>
      </c>
      <c r="D2" s="280"/>
      <c r="E2" s="306" t="s">
        <v>3</v>
      </c>
      <c r="F2" s="306"/>
      <c r="G2" s="206" t="s">
        <v>29</v>
      </c>
      <c r="H2" s="166" t="s">
        <v>12</v>
      </c>
    </row>
    <row r="3" spans="1:8" ht="18">
      <c r="A3" s="54" t="s">
        <v>0</v>
      </c>
      <c r="B3" s="207" t="s">
        <v>1</v>
      </c>
      <c r="C3" s="16" t="s">
        <v>18</v>
      </c>
      <c r="D3" s="17" t="s">
        <v>40</v>
      </c>
      <c r="E3" s="207" t="s">
        <v>0</v>
      </c>
      <c r="F3" s="207" t="s">
        <v>1</v>
      </c>
      <c r="G3" s="206" t="s">
        <v>14</v>
      </c>
      <c r="H3" s="166" t="s">
        <v>13</v>
      </c>
    </row>
    <row r="4" spans="1:11" ht="18">
      <c r="A4" s="217"/>
      <c r="B4" s="218"/>
      <c r="C4" s="225"/>
      <c r="D4" s="226"/>
      <c r="E4" s="234"/>
      <c r="F4" s="235"/>
      <c r="G4" s="229"/>
      <c r="H4" s="236"/>
      <c r="K4" s="186"/>
    </row>
    <row r="5" spans="1:8" ht="18.75" thickBot="1">
      <c r="A5" s="147"/>
      <c r="B5" s="204"/>
      <c r="C5" s="215"/>
      <c r="D5" s="216"/>
      <c r="E5" s="217"/>
      <c r="F5" s="218"/>
      <c r="G5" s="230"/>
      <c r="H5" s="149"/>
    </row>
    <row r="6" spans="1:8" ht="18.75" thickBot="1">
      <c r="A6" s="217"/>
      <c r="B6" s="218"/>
      <c r="C6" s="225"/>
      <c r="D6" s="226"/>
      <c r="E6" s="147"/>
      <c r="F6" s="204"/>
      <c r="G6" s="227"/>
      <c r="H6" s="224"/>
    </row>
    <row r="7" spans="1:8" ht="18">
      <c r="A7" s="174"/>
      <c r="B7" s="211"/>
      <c r="C7" s="213"/>
      <c r="D7" s="214"/>
      <c r="E7" s="217"/>
      <c r="F7" s="218"/>
      <c r="G7" s="205"/>
      <c r="H7" s="148"/>
    </row>
    <row r="8" spans="1:8" ht="18">
      <c r="A8" s="217"/>
      <c r="B8" s="218"/>
      <c r="C8" s="213"/>
      <c r="D8" s="226"/>
      <c r="E8" s="174"/>
      <c r="F8" s="211"/>
      <c r="G8" s="228"/>
      <c r="H8" s="236"/>
    </row>
    <row r="9" spans="1:8" ht="18">
      <c r="A9" s="174"/>
      <c r="B9" s="211"/>
      <c r="C9" s="213"/>
      <c r="D9" s="214"/>
      <c r="E9" s="217"/>
      <c r="F9" s="218"/>
      <c r="G9" s="205"/>
      <c r="H9" s="148"/>
    </row>
    <row r="10" spans="1:8" ht="18">
      <c r="A10" s="217"/>
      <c r="B10" s="218"/>
      <c r="C10" s="225"/>
      <c r="D10" s="226"/>
      <c r="E10" s="174"/>
      <c r="F10" s="211"/>
      <c r="G10" s="227"/>
      <c r="H10" s="224"/>
    </row>
    <row r="11" spans="1:8" ht="18">
      <c r="A11" s="174"/>
      <c r="B11" s="211"/>
      <c r="C11" s="213"/>
      <c r="D11" s="214"/>
      <c r="E11" s="217"/>
      <c r="F11" s="218"/>
      <c r="G11" s="205"/>
      <c r="H11" s="148"/>
    </row>
    <row r="12" spans="1:8" ht="18">
      <c r="A12" s="217"/>
      <c r="B12" s="218"/>
      <c r="C12" s="225"/>
      <c r="D12" s="226"/>
      <c r="E12" s="174"/>
      <c r="F12" s="211"/>
      <c r="G12" s="227"/>
      <c r="H12" s="224"/>
    </row>
    <row r="13" spans="1:8" ht="18">
      <c r="A13" s="174"/>
      <c r="B13" s="211"/>
      <c r="C13" s="213"/>
      <c r="D13" s="214"/>
      <c r="E13" s="217"/>
      <c r="F13" s="218"/>
      <c r="G13" s="205"/>
      <c r="H13" s="148"/>
    </row>
    <row r="14" spans="1:8" ht="18">
      <c r="A14" s="217"/>
      <c r="B14" s="218"/>
      <c r="C14" s="213"/>
      <c r="D14" s="226"/>
      <c r="E14" s="174"/>
      <c r="F14" s="211"/>
      <c r="G14" s="238"/>
      <c r="H14" s="236"/>
    </row>
    <row r="15" spans="1:8" ht="18">
      <c r="A15" s="174"/>
      <c r="B15" s="211"/>
      <c r="C15" s="213"/>
      <c r="D15" s="214"/>
      <c r="E15" s="217"/>
      <c r="F15" s="218"/>
      <c r="G15" s="210"/>
      <c r="H15" s="148"/>
    </row>
    <row r="16" spans="1:8" ht="18">
      <c r="A16" s="217"/>
      <c r="B16" s="218"/>
      <c r="C16" s="225"/>
      <c r="D16" s="226"/>
      <c r="E16" s="174"/>
      <c r="F16" s="211"/>
      <c r="G16" s="228"/>
      <c r="H16" s="224"/>
    </row>
    <row r="17" spans="1:8" ht="18">
      <c r="A17" s="174"/>
      <c r="B17" s="211"/>
      <c r="C17" s="213"/>
      <c r="D17" s="214"/>
      <c r="E17" s="217"/>
      <c r="F17" s="218"/>
      <c r="G17" s="210"/>
      <c r="H17" s="236"/>
    </row>
    <row r="18" spans="1:8" ht="18">
      <c r="A18" s="217"/>
      <c r="B18" s="218"/>
      <c r="C18" s="225"/>
      <c r="D18" s="226"/>
      <c r="E18" s="174"/>
      <c r="F18" s="211"/>
      <c r="G18" s="227"/>
      <c r="H18" s="224"/>
    </row>
    <row r="19" spans="1:8" ht="18">
      <c r="A19" s="174"/>
      <c r="B19" s="211"/>
      <c r="C19" s="213"/>
      <c r="D19" s="214"/>
      <c r="E19" s="217"/>
      <c r="F19" s="218"/>
      <c r="G19" s="205"/>
      <c r="H19" s="148"/>
    </row>
    <row r="20" spans="1:8" ht="18">
      <c r="A20" s="217"/>
      <c r="B20" s="218"/>
      <c r="C20" s="225"/>
      <c r="D20" s="226"/>
      <c r="E20" s="174"/>
      <c r="F20" s="211"/>
      <c r="G20" s="227"/>
      <c r="H20" s="224"/>
    </row>
    <row r="21" spans="1:8" ht="18">
      <c r="A21" s="174"/>
      <c r="B21" s="211"/>
      <c r="C21" s="213"/>
      <c r="D21" s="214"/>
      <c r="E21" s="217"/>
      <c r="F21" s="218"/>
      <c r="G21" s="205"/>
      <c r="H21" s="148"/>
    </row>
    <row r="22" spans="1:8" ht="18">
      <c r="A22" s="217"/>
      <c r="B22" s="218"/>
      <c r="C22" s="225"/>
      <c r="D22" s="226"/>
      <c r="E22" s="174"/>
      <c r="F22" s="211"/>
      <c r="G22" s="227"/>
      <c r="H22" s="224"/>
    </row>
    <row r="23" spans="1:8" ht="18">
      <c r="A23" s="174"/>
      <c r="B23" s="211"/>
      <c r="C23" s="213"/>
      <c r="D23" s="214"/>
      <c r="E23" s="217"/>
      <c r="F23" s="218"/>
      <c r="G23" s="205"/>
      <c r="H23" s="148"/>
    </row>
    <row r="24" spans="1:8" ht="18">
      <c r="A24" s="217"/>
      <c r="B24" s="218"/>
      <c r="C24" s="225"/>
      <c r="D24" s="226"/>
      <c r="E24" s="174"/>
      <c r="F24" s="211"/>
      <c r="G24" s="227"/>
      <c r="H24" s="224"/>
    </row>
    <row r="25" spans="1:8" ht="18">
      <c r="A25" s="174"/>
      <c r="B25" s="211"/>
      <c r="C25" s="213"/>
      <c r="D25" s="214"/>
      <c r="E25" s="217"/>
      <c r="F25" s="218"/>
      <c r="G25" s="205"/>
      <c r="H25" s="148"/>
    </row>
    <row r="26" spans="1:8" ht="18">
      <c r="A26" s="217"/>
      <c r="B26" s="218"/>
      <c r="C26" s="225"/>
      <c r="D26" s="226"/>
      <c r="E26" s="174"/>
      <c r="F26" s="211"/>
      <c r="G26" s="227"/>
      <c r="H26" s="224"/>
    </row>
    <row r="27" spans="1:8" ht="18">
      <c r="A27" s="174"/>
      <c r="B27" s="211"/>
      <c r="C27" s="213"/>
      <c r="D27" s="214"/>
      <c r="E27" s="217"/>
      <c r="F27" s="218"/>
      <c r="G27" s="205"/>
      <c r="H27" s="236"/>
    </row>
    <row r="28" spans="1:8" ht="18">
      <c r="A28" s="217"/>
      <c r="B28" s="218"/>
      <c r="C28" s="225"/>
      <c r="D28" s="226"/>
      <c r="E28" s="174"/>
      <c r="F28" s="211"/>
      <c r="G28" s="228"/>
      <c r="H28" s="224"/>
    </row>
    <row r="29" spans="1:8" ht="18">
      <c r="A29" s="174"/>
      <c r="B29" s="211"/>
      <c r="C29" s="213"/>
      <c r="D29" s="214"/>
      <c r="E29" s="217"/>
      <c r="F29" s="218"/>
      <c r="G29" s="210"/>
      <c r="H29" s="148"/>
    </row>
    <row r="30" spans="1:8" ht="18">
      <c r="A30" s="217"/>
      <c r="B30" s="218"/>
      <c r="C30" s="225"/>
      <c r="D30" s="226"/>
      <c r="E30" s="174"/>
      <c r="F30" s="211"/>
      <c r="G30" s="229"/>
      <c r="H30" s="236"/>
    </row>
    <row r="31" spans="1:8" ht="18.75" thickBot="1">
      <c r="A31" s="147"/>
      <c r="B31" s="204"/>
      <c r="C31" s="215"/>
      <c r="D31" s="216"/>
      <c r="E31" s="239"/>
      <c r="F31" s="240"/>
      <c r="G31" s="230"/>
      <c r="H31" s="149"/>
    </row>
    <row r="32" spans="1:8" ht="18">
      <c r="A32" s="202"/>
      <c r="B32" s="198"/>
      <c r="C32" s="199"/>
      <c r="D32" s="199"/>
      <c r="E32" s="136"/>
      <c r="F32" s="136"/>
      <c r="G32" s="201"/>
      <c r="H32" s="200"/>
    </row>
    <row r="33" spans="1:8" ht="12.75">
      <c r="A33" s="203" t="s">
        <v>30</v>
      </c>
      <c r="B33" s="296" t="s">
        <v>46</v>
      </c>
      <c r="C33" s="296"/>
      <c r="D33" s="296"/>
      <c r="E33" s="297"/>
      <c r="F33" s="297"/>
      <c r="G33" s="201"/>
      <c r="H33" s="200"/>
    </row>
    <row r="34" spans="1:8" ht="12.75">
      <c r="A34" s="203" t="s">
        <v>42</v>
      </c>
      <c r="B34" s="298" t="s">
        <v>86</v>
      </c>
      <c r="C34" s="296"/>
      <c r="D34" s="296"/>
      <c r="E34" s="200"/>
      <c r="F34" s="200"/>
      <c r="G34" s="199"/>
      <c r="H34" s="200"/>
    </row>
  </sheetData>
  <sheetProtection/>
  <mergeCells count="9">
    <mergeCell ref="B33:D33"/>
    <mergeCell ref="E33:F33"/>
    <mergeCell ref="B34:D34"/>
    <mergeCell ref="A1:B1"/>
    <mergeCell ref="C1:D1"/>
    <mergeCell ref="E1:F1"/>
    <mergeCell ref="A2:B2"/>
    <mergeCell ref="C2:D2"/>
    <mergeCell ref="E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umbc</dc:creator>
  <cp:keywords/>
  <dc:description/>
  <cp:lastModifiedBy>univ</cp:lastModifiedBy>
  <cp:lastPrinted>2017-11-29T17:57:06Z</cp:lastPrinted>
  <dcterms:created xsi:type="dcterms:W3CDTF">2004-06-29T12:58:38Z</dcterms:created>
  <dcterms:modified xsi:type="dcterms:W3CDTF">2018-04-25T18:38:37Z</dcterms:modified>
  <cp:category/>
  <cp:version/>
  <cp:contentType/>
  <cp:contentStatus/>
</cp:coreProperties>
</file>